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<sst xmlns="http://schemas.openxmlformats.org/spreadsheetml/2006/main" count="132" uniqueCount="59">
  <si>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</si>
  <si>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</si>
  <si>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</si>
  <si>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</si>
  <si>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</si>
  <si>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</si>
  <si>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</si>
  <si>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</si>
  <si>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</si>
  <si>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</si>
  <si>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</si>
  <si>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</si>
  <si>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2021</t>
  </si>
  <si>
    <t>178/PA2021</t>
  </si>
  <si>
    <t>S</t>
  </si>
  <si>
    <t>104 /P</t>
  </si>
  <si>
    <t>35</t>
  </si>
  <si>
    <t>1021071321</t>
  </si>
  <si>
    <t>N</t>
  </si>
  <si>
    <t>110 /P</t>
  </si>
  <si>
    <t>E/177</t>
  </si>
  <si>
    <t>109 /P</t>
  </si>
  <si>
    <t>53/PA</t>
  </si>
  <si>
    <t>59A/21</t>
  </si>
  <si>
    <t>50</t>
  </si>
  <si>
    <t>69013/2021</t>
  </si>
  <si>
    <t>69109/2021</t>
  </si>
  <si>
    <t>69110/2021</t>
  </si>
  <si>
    <t>69111/2021</t>
  </si>
  <si>
    <t>1021100808</t>
  </si>
  <si>
    <t>898</t>
  </si>
  <si>
    <t>475/PA</t>
  </si>
  <si>
    <t>800710</t>
  </si>
  <si>
    <t>90926/2021</t>
  </si>
  <si>
    <t>90925/2021</t>
  </si>
  <si>
    <t>90927/2021</t>
  </si>
  <si>
    <t>266/PA2021</t>
  </si>
  <si>
    <t>800843</t>
  </si>
  <si>
    <t>800842</t>
  </si>
  <si>
    <t>120/PA</t>
  </si>
  <si>
    <t>1021137785</t>
  </si>
  <si>
    <t>18/PA</t>
  </si>
  <si>
    <t>646</t>
  </si>
  <si>
    <t>56</t>
  </si>
  <si>
    <t>163/PA</t>
  </si>
  <si>
    <t>800997</t>
  </si>
  <si>
    <t>108</t>
  </si>
  <si>
    <t>FVL1202</t>
  </si>
  <si>
    <t>FPA 15/21</t>
  </si>
  <si>
    <t>113427/2021</t>
  </si>
  <si>
    <t>113428/2021</t>
  </si>
  <si>
    <t>113331/2021</t>
  </si>
  <si>
    <t>113429/2021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</si>
  <si>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</si>
  <si>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</si>
  <si>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</si>
  <si>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</si>
  <si>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</si>
  <si>
    <t>Istituto Comprensivo Statale "Teresio Olivelli" - Villa Carcina
Rilevazione della tempestività dei pagamenti delle transazioni commerciali ex art. 41, c. I, DL 66/2014
Periodo Aprile - Giugno 2021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</si>
</sst>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  <numFmt numFmtId="173" formatCode="[$-410]dddd\ d\ mmmm\ yyyy"/>
    <numFmt numFmtId="174" formatCode="[$-F400]h:mm:ss\ AM/PM"/>
  </numFmts>
  <fonts count="36">
    <font>
      <sz val="10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25" fillId="33" borderId="11" xfId="45" applyFill="1" applyBorder="1" applyAlignment="1">
      <alignment horizontal="center" vertical="center" wrapText="1"/>
    </xf>
    <xf numFmtId="172" fontId="25" fillId="33" borderId="10" xfId="45" applyNumberFormat="1" applyFill="1" applyBorder="1" applyAlignment="1">
      <alignment horizontal="right" vertical="center" wrapText="1"/>
    </xf>
    <xf numFmtId="0" fontId="25" fillId="33" borderId="10" xfId="45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tabSelected="1" zoomScalePageLayoutView="0" workbookViewId="0" topLeftCell="B4">
      <selection activeCell="F4" sqref="F1:F16384"/>
    </sheetView>
  </sheetViews>
  <sheetFormatPr defaultColWidth="9.140625" defaultRowHeight="12.75"/>
  <cols>
    <col min="1" max="1" width="17.57421875" style="0" hidden="1" customWidth="1"/>
    <col min="2" max="2" width="25.421875" style="0" customWidth="1"/>
    <col min="3" max="3" width="10.140625" style="0" bestFit="1" customWidth="1"/>
    <col min="4" max="4" width="9.7109375" style="0" customWidth="1"/>
    <col min="5" max="5" width="9.7109375" style="0" hidden="1" customWidth="1"/>
    <col min="6" max="6" width="6.00390625" style="0" hidden="1" customWidth="1"/>
    <col min="7" max="7" width="13.7109375" style="0" bestFit="1" customWidth="1"/>
    <col min="8" max="8" width="11.28125" style="0" bestFit="1" customWidth="1"/>
    <col min="9" max="9" width="7.421875" style="0" bestFit="1" customWidth="1"/>
    <col min="10" max="10" width="15.57421875" style="0" hidden="1" customWidth="1"/>
    <col min="11" max="11" width="16.00390625" style="0" customWidth="1"/>
    <col min="12" max="12" width="16.7109375" style="0" customWidth="1"/>
  </cols>
  <sheetData>
    <row r="1" spans="2:12" ht="12.75">
      <c r="B1" s="20" t="s">
        <v>58</v>
      </c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2:12" ht="12.75">
      <c r="B2" s="23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22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83.25" customHeight="1">
      <c r="A4" s="4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</row>
    <row r="5" spans="1:12" ht="15">
      <c r="A5" s="5" t="s">
        <v>12</v>
      </c>
      <c r="B5" s="15" t="s">
        <v>13</v>
      </c>
      <c r="C5" s="7">
        <v>44278</v>
      </c>
      <c r="D5" s="8">
        <v>99</v>
      </c>
      <c r="E5" s="8">
        <v>21.78</v>
      </c>
      <c r="F5" s="8">
        <v>0</v>
      </c>
      <c r="G5" s="7">
        <v>44316</v>
      </c>
      <c r="H5" s="7">
        <v>44305</v>
      </c>
      <c r="I5" s="6">
        <v>-11</v>
      </c>
      <c r="J5" s="6" t="s">
        <v>14</v>
      </c>
      <c r="K5" s="8">
        <f aca="true" t="shared" si="0" ref="K5:K42">IF(J5="N",SUM(D5,E5,F5),SUM(D5,F5))</f>
        <v>99</v>
      </c>
      <c r="L5" s="18">
        <f aca="true" t="shared" si="1" ref="L5:L42">PRODUCT(I5,K5)</f>
        <v>-1089</v>
      </c>
    </row>
    <row r="6" spans="1:12" ht="15">
      <c r="A6" s="5" t="s">
        <v>12</v>
      </c>
      <c r="B6" s="15" t="s">
        <v>15</v>
      </c>
      <c r="C6" s="7">
        <v>44286</v>
      </c>
      <c r="D6" s="8">
        <v>33</v>
      </c>
      <c r="E6" s="8">
        <v>7.26</v>
      </c>
      <c r="F6" s="8">
        <v>0</v>
      </c>
      <c r="G6" s="7">
        <v>44316</v>
      </c>
      <c r="H6" s="7">
        <v>44305</v>
      </c>
      <c r="I6" s="6">
        <v>-11</v>
      </c>
      <c r="J6" s="6" t="s">
        <v>14</v>
      </c>
      <c r="K6" s="8">
        <f t="shared" si="0"/>
        <v>33</v>
      </c>
      <c r="L6" s="18">
        <f t="shared" si="1"/>
        <v>-363</v>
      </c>
    </row>
    <row r="7" spans="1:12" ht="15">
      <c r="A7" s="5" t="s">
        <v>12</v>
      </c>
      <c r="B7" s="15" t="s">
        <v>16</v>
      </c>
      <c r="C7" s="7">
        <v>44286</v>
      </c>
      <c r="D7" s="8">
        <v>716.8</v>
      </c>
      <c r="E7" s="8">
        <v>157.7</v>
      </c>
      <c r="F7" s="8">
        <v>0</v>
      </c>
      <c r="G7" s="7">
        <v>44346</v>
      </c>
      <c r="H7" s="7">
        <v>44305</v>
      </c>
      <c r="I7" s="6">
        <v>-41</v>
      </c>
      <c r="J7" s="6" t="s">
        <v>14</v>
      </c>
      <c r="K7" s="8">
        <f t="shared" si="0"/>
        <v>716.8</v>
      </c>
      <c r="L7" s="18">
        <f t="shared" si="1"/>
        <v>-29388.8</v>
      </c>
    </row>
    <row r="8" spans="1:12" ht="15">
      <c r="A8" s="5" t="s">
        <v>12</v>
      </c>
      <c r="B8" s="15" t="s">
        <v>17</v>
      </c>
      <c r="C8" s="7">
        <v>44285</v>
      </c>
      <c r="D8" s="8">
        <v>7.42</v>
      </c>
      <c r="E8" s="9">
        <v>0</v>
      </c>
      <c r="F8" s="9">
        <v>0</v>
      </c>
      <c r="G8" s="10">
        <v>44315</v>
      </c>
      <c r="H8" s="10">
        <v>44305</v>
      </c>
      <c r="I8" s="14">
        <v>-10</v>
      </c>
      <c r="J8" s="9" t="s">
        <v>18</v>
      </c>
      <c r="K8" s="9">
        <f t="shared" si="0"/>
        <v>7.42</v>
      </c>
      <c r="L8" s="19">
        <f t="shared" si="1"/>
        <v>-74.2</v>
      </c>
    </row>
    <row r="9" spans="1:12" ht="15">
      <c r="A9" s="9" t="s">
        <v>12</v>
      </c>
      <c r="B9" s="16" t="s">
        <v>19</v>
      </c>
      <c r="C9" s="10">
        <v>44298</v>
      </c>
      <c r="D9" s="9">
        <v>150</v>
      </c>
      <c r="E9" s="9">
        <v>33</v>
      </c>
      <c r="F9" s="9">
        <v>0</v>
      </c>
      <c r="G9" s="10">
        <v>44346</v>
      </c>
      <c r="H9" s="10">
        <v>44305</v>
      </c>
      <c r="I9" s="14">
        <v>-41</v>
      </c>
      <c r="J9" s="9" t="s">
        <v>14</v>
      </c>
      <c r="K9" s="9">
        <f t="shared" si="0"/>
        <v>150</v>
      </c>
      <c r="L9" s="19">
        <f t="shared" si="1"/>
        <v>-6150</v>
      </c>
    </row>
    <row r="10" spans="1:12" ht="15">
      <c r="A10" s="9" t="s">
        <v>12</v>
      </c>
      <c r="B10" s="16" t="s">
        <v>20</v>
      </c>
      <c r="C10" s="10">
        <v>44299</v>
      </c>
      <c r="D10" s="9">
        <v>388</v>
      </c>
      <c r="E10" s="9">
        <v>85.36</v>
      </c>
      <c r="F10" s="9">
        <v>0</v>
      </c>
      <c r="G10" s="10">
        <v>44329</v>
      </c>
      <c r="H10" s="10">
        <v>44305</v>
      </c>
      <c r="I10" s="14">
        <v>-24</v>
      </c>
      <c r="J10" s="9" t="s">
        <v>14</v>
      </c>
      <c r="K10" s="9">
        <f t="shared" si="0"/>
        <v>388</v>
      </c>
      <c r="L10" s="19">
        <f t="shared" si="1"/>
        <v>-9312</v>
      </c>
    </row>
    <row r="11" spans="1:12" ht="15">
      <c r="A11" s="9" t="s">
        <v>12</v>
      </c>
      <c r="B11" s="16" t="s">
        <v>21</v>
      </c>
      <c r="C11" s="10">
        <v>44298</v>
      </c>
      <c r="D11" s="9">
        <v>218.38</v>
      </c>
      <c r="E11" s="9">
        <v>48.04</v>
      </c>
      <c r="F11" s="9">
        <v>0</v>
      </c>
      <c r="G11" s="10">
        <v>44346</v>
      </c>
      <c r="H11" s="10">
        <v>44315</v>
      </c>
      <c r="I11" s="14">
        <v>-31</v>
      </c>
      <c r="J11" s="9" t="s">
        <v>14</v>
      </c>
      <c r="K11" s="9">
        <f t="shared" si="0"/>
        <v>218.38</v>
      </c>
      <c r="L11" s="19">
        <f t="shared" si="1"/>
        <v>-6769.78</v>
      </c>
    </row>
    <row r="12" spans="1:12" ht="15">
      <c r="A12" s="9" t="s">
        <v>12</v>
      </c>
      <c r="B12" s="16" t="s">
        <v>22</v>
      </c>
      <c r="C12" s="10">
        <v>44306</v>
      </c>
      <c r="D12" s="9">
        <v>3278.1</v>
      </c>
      <c r="E12" s="9">
        <v>721.18</v>
      </c>
      <c r="F12" s="9">
        <v>0</v>
      </c>
      <c r="G12" s="10">
        <v>44336</v>
      </c>
      <c r="H12" s="10">
        <v>44315</v>
      </c>
      <c r="I12" s="14">
        <v>-21</v>
      </c>
      <c r="J12" s="9" t="s">
        <v>14</v>
      </c>
      <c r="K12" s="9">
        <f t="shared" si="0"/>
        <v>3278.1</v>
      </c>
      <c r="L12" s="19">
        <f t="shared" si="1"/>
        <v>-68840.09999999999</v>
      </c>
    </row>
    <row r="13" spans="1:12" ht="15">
      <c r="A13" s="9" t="s">
        <v>12</v>
      </c>
      <c r="B13" s="16" t="s">
        <v>23</v>
      </c>
      <c r="C13" s="10">
        <v>44305</v>
      </c>
      <c r="D13" s="9">
        <v>940.51</v>
      </c>
      <c r="E13" s="9">
        <v>206.91</v>
      </c>
      <c r="F13" s="9">
        <v>0</v>
      </c>
      <c r="G13" s="10">
        <v>44408</v>
      </c>
      <c r="H13" s="10">
        <v>44315</v>
      </c>
      <c r="I13" s="14">
        <v>-93</v>
      </c>
      <c r="J13" s="9" t="s">
        <v>14</v>
      </c>
      <c r="K13" s="9">
        <f t="shared" si="0"/>
        <v>940.51</v>
      </c>
      <c r="L13" s="19">
        <f t="shared" si="1"/>
        <v>-87467.43</v>
      </c>
    </row>
    <row r="14" spans="1:12" ht="15">
      <c r="A14" s="9" t="s">
        <v>12</v>
      </c>
      <c r="B14" s="16" t="s">
        <v>24</v>
      </c>
      <c r="C14" s="10">
        <v>44305</v>
      </c>
      <c r="D14" s="9">
        <v>244</v>
      </c>
      <c r="E14" s="9">
        <v>53.68</v>
      </c>
      <c r="F14" s="9">
        <v>0</v>
      </c>
      <c r="G14" s="10">
        <v>44335</v>
      </c>
      <c r="H14" s="10">
        <v>44315</v>
      </c>
      <c r="I14" s="14">
        <v>-20</v>
      </c>
      <c r="J14" s="9" t="s">
        <v>14</v>
      </c>
      <c r="K14" s="9">
        <f t="shared" si="0"/>
        <v>244</v>
      </c>
      <c r="L14" s="19">
        <f t="shared" si="1"/>
        <v>-4880</v>
      </c>
    </row>
    <row r="15" spans="1:12" ht="15">
      <c r="A15" s="9" t="s">
        <v>12</v>
      </c>
      <c r="B15" s="16" t="s">
        <v>25</v>
      </c>
      <c r="C15" s="10">
        <v>44306</v>
      </c>
      <c r="D15" s="9">
        <v>300</v>
      </c>
      <c r="E15" s="9">
        <v>66</v>
      </c>
      <c r="F15" s="9">
        <v>0</v>
      </c>
      <c r="G15" s="10">
        <v>44347</v>
      </c>
      <c r="H15" s="10">
        <v>44315</v>
      </c>
      <c r="I15" s="14">
        <v>-32</v>
      </c>
      <c r="J15" s="9" t="s">
        <v>14</v>
      </c>
      <c r="K15" s="9">
        <f t="shared" si="0"/>
        <v>300</v>
      </c>
      <c r="L15" s="19">
        <f t="shared" si="1"/>
        <v>-9600</v>
      </c>
    </row>
    <row r="16" spans="1:12" ht="15">
      <c r="A16" s="9" t="s">
        <v>12</v>
      </c>
      <c r="B16" s="16" t="s">
        <v>26</v>
      </c>
      <c r="C16" s="10">
        <v>44306</v>
      </c>
      <c r="D16" s="9">
        <v>46.4</v>
      </c>
      <c r="E16" s="9">
        <v>10.21</v>
      </c>
      <c r="F16" s="9">
        <v>0</v>
      </c>
      <c r="G16" s="10">
        <v>44347</v>
      </c>
      <c r="H16" s="10">
        <v>44315</v>
      </c>
      <c r="I16" s="14">
        <v>-32</v>
      </c>
      <c r="J16" s="9" t="s">
        <v>14</v>
      </c>
      <c r="K16" s="9">
        <f t="shared" si="0"/>
        <v>46.4</v>
      </c>
      <c r="L16" s="19">
        <f t="shared" si="1"/>
        <v>-1484.8</v>
      </c>
    </row>
    <row r="17" spans="1:12" ht="15">
      <c r="A17" s="9" t="s">
        <v>12</v>
      </c>
      <c r="B17" s="16" t="s">
        <v>27</v>
      </c>
      <c r="C17" s="10">
        <v>44306</v>
      </c>
      <c r="D17" s="9">
        <v>46.4</v>
      </c>
      <c r="E17" s="9">
        <v>10.21</v>
      </c>
      <c r="F17" s="9">
        <v>0</v>
      </c>
      <c r="G17" s="10">
        <v>44347</v>
      </c>
      <c r="H17" s="10">
        <v>44315</v>
      </c>
      <c r="I17" s="14">
        <v>-32</v>
      </c>
      <c r="J17" s="9" t="s">
        <v>14</v>
      </c>
      <c r="K17" s="9">
        <f t="shared" si="0"/>
        <v>46.4</v>
      </c>
      <c r="L17" s="19">
        <f t="shared" si="1"/>
        <v>-1484.8</v>
      </c>
    </row>
    <row r="18" spans="1:12" ht="15">
      <c r="A18" s="9" t="s">
        <v>12</v>
      </c>
      <c r="B18" s="16" t="s">
        <v>28</v>
      </c>
      <c r="C18" s="10">
        <v>44306</v>
      </c>
      <c r="D18" s="9">
        <v>46.4</v>
      </c>
      <c r="E18" s="9">
        <v>10.21</v>
      </c>
      <c r="F18" s="9">
        <v>0</v>
      </c>
      <c r="G18" s="10">
        <v>44347</v>
      </c>
      <c r="H18" s="10">
        <v>44315</v>
      </c>
      <c r="I18" s="14">
        <v>-32</v>
      </c>
      <c r="J18" s="9" t="s">
        <v>14</v>
      </c>
      <c r="K18" s="9">
        <f t="shared" si="0"/>
        <v>46.4</v>
      </c>
      <c r="L18" s="19">
        <f t="shared" si="1"/>
        <v>-1484.8</v>
      </c>
    </row>
    <row r="19" spans="1:12" ht="15">
      <c r="A19" s="9" t="s">
        <v>12</v>
      </c>
      <c r="B19" s="16" t="s">
        <v>29</v>
      </c>
      <c r="C19" s="10">
        <v>44309</v>
      </c>
      <c r="D19" s="9">
        <v>21.45</v>
      </c>
      <c r="E19" s="9">
        <v>0</v>
      </c>
      <c r="F19" s="9">
        <v>0</v>
      </c>
      <c r="G19" s="10">
        <v>44339</v>
      </c>
      <c r="H19" s="10">
        <v>44315</v>
      </c>
      <c r="I19" s="14">
        <v>-24</v>
      </c>
      <c r="J19" s="9" t="s">
        <v>18</v>
      </c>
      <c r="K19" s="9">
        <f t="shared" si="0"/>
        <v>21.45</v>
      </c>
      <c r="L19" s="19">
        <f t="shared" si="1"/>
        <v>-514.8</v>
      </c>
    </row>
    <row r="20" spans="1:12" ht="15">
      <c r="A20" s="9" t="s">
        <v>12</v>
      </c>
      <c r="B20" s="16" t="s">
        <v>30</v>
      </c>
      <c r="C20" s="10">
        <v>44313</v>
      </c>
      <c r="D20" s="9">
        <v>750</v>
      </c>
      <c r="E20" s="9">
        <v>165</v>
      </c>
      <c r="F20" s="9">
        <v>0</v>
      </c>
      <c r="G20" s="10">
        <v>44343</v>
      </c>
      <c r="H20" s="10">
        <v>44315</v>
      </c>
      <c r="I20" s="14">
        <v>-28</v>
      </c>
      <c r="J20" s="9" t="s">
        <v>14</v>
      </c>
      <c r="K20" s="9">
        <f t="shared" si="0"/>
        <v>750</v>
      </c>
      <c r="L20" s="19">
        <f t="shared" si="1"/>
        <v>-21000</v>
      </c>
    </row>
    <row r="21" spans="1:12" ht="15">
      <c r="A21" s="9" t="s">
        <v>12</v>
      </c>
      <c r="B21" s="16" t="s">
        <v>31</v>
      </c>
      <c r="C21" s="10">
        <v>44315</v>
      </c>
      <c r="D21" s="9">
        <v>2898</v>
      </c>
      <c r="E21" s="9">
        <v>637.56</v>
      </c>
      <c r="F21" s="9">
        <v>0</v>
      </c>
      <c r="G21" s="10">
        <v>44347</v>
      </c>
      <c r="H21" s="10">
        <v>44342</v>
      </c>
      <c r="I21" s="14">
        <v>-5</v>
      </c>
      <c r="J21" s="9" t="s">
        <v>14</v>
      </c>
      <c r="K21" s="9">
        <f t="shared" si="0"/>
        <v>2898</v>
      </c>
      <c r="L21" s="19">
        <f t="shared" si="1"/>
        <v>-14490</v>
      </c>
    </row>
    <row r="22" spans="1:12" ht="15">
      <c r="A22" s="9" t="s">
        <v>12</v>
      </c>
      <c r="B22" s="16" t="s">
        <v>32</v>
      </c>
      <c r="C22" s="10">
        <v>44315</v>
      </c>
      <c r="D22" s="9">
        <v>6646.79</v>
      </c>
      <c r="E22" s="9">
        <v>1462.29</v>
      </c>
      <c r="F22" s="9">
        <v>0</v>
      </c>
      <c r="G22" s="10">
        <v>44377</v>
      </c>
      <c r="H22" s="10">
        <v>44342</v>
      </c>
      <c r="I22" s="14">
        <v>-35</v>
      </c>
      <c r="J22" s="9" t="s">
        <v>14</v>
      </c>
      <c r="K22" s="9">
        <f t="shared" si="0"/>
        <v>6646.79</v>
      </c>
      <c r="L22" s="19">
        <f t="shared" si="1"/>
        <v>-232637.65</v>
      </c>
    </row>
    <row r="23" spans="1:12" ht="15">
      <c r="A23" s="9" t="s">
        <v>12</v>
      </c>
      <c r="B23" s="16" t="s">
        <v>33</v>
      </c>
      <c r="C23" s="10">
        <v>44334</v>
      </c>
      <c r="D23" s="9">
        <v>46.4</v>
      </c>
      <c r="E23" s="9">
        <v>10.21</v>
      </c>
      <c r="F23" s="9">
        <v>0</v>
      </c>
      <c r="G23" s="10">
        <v>44377</v>
      </c>
      <c r="H23" s="10">
        <v>44342</v>
      </c>
      <c r="I23" s="14">
        <v>-35</v>
      </c>
      <c r="J23" s="9" t="s">
        <v>14</v>
      </c>
      <c r="K23" s="9">
        <f t="shared" si="0"/>
        <v>46.4</v>
      </c>
      <c r="L23" s="19">
        <f t="shared" si="1"/>
        <v>-1624</v>
      </c>
    </row>
    <row r="24" spans="1:12" ht="15">
      <c r="A24" s="9" t="s">
        <v>12</v>
      </c>
      <c r="B24" s="16" t="s">
        <v>34</v>
      </c>
      <c r="C24" s="10">
        <v>44334</v>
      </c>
      <c r="D24" s="9">
        <v>46.4</v>
      </c>
      <c r="E24" s="9">
        <v>10.21</v>
      </c>
      <c r="F24" s="9">
        <v>0</v>
      </c>
      <c r="G24" s="10">
        <v>44377</v>
      </c>
      <c r="H24" s="10">
        <v>44342</v>
      </c>
      <c r="I24" s="14">
        <v>-35</v>
      </c>
      <c r="J24" s="9" t="s">
        <v>14</v>
      </c>
      <c r="K24" s="9">
        <f t="shared" si="0"/>
        <v>46.4</v>
      </c>
      <c r="L24" s="19">
        <f t="shared" si="1"/>
        <v>-1624</v>
      </c>
    </row>
    <row r="25" spans="1:12" ht="15">
      <c r="A25" s="9" t="s">
        <v>12</v>
      </c>
      <c r="B25" s="16" t="s">
        <v>35</v>
      </c>
      <c r="C25" s="10">
        <v>44334</v>
      </c>
      <c r="D25" s="9">
        <v>56.4</v>
      </c>
      <c r="E25" s="9">
        <v>12.41</v>
      </c>
      <c r="F25" s="9">
        <v>0</v>
      </c>
      <c r="G25" s="10">
        <v>44377</v>
      </c>
      <c r="H25" s="10">
        <v>44342</v>
      </c>
      <c r="I25" s="14">
        <v>-35</v>
      </c>
      <c r="J25" s="9" t="s">
        <v>14</v>
      </c>
      <c r="K25" s="9">
        <f t="shared" si="0"/>
        <v>56.4</v>
      </c>
      <c r="L25" s="19">
        <f t="shared" si="1"/>
        <v>-1974</v>
      </c>
    </row>
    <row r="26" spans="1:12" ht="15">
      <c r="A26" s="9" t="s">
        <v>12</v>
      </c>
      <c r="B26" s="16" t="s">
        <v>36</v>
      </c>
      <c r="C26" s="10">
        <v>44330</v>
      </c>
      <c r="D26" s="9">
        <v>152</v>
      </c>
      <c r="E26" s="9">
        <v>33.44</v>
      </c>
      <c r="F26" s="9">
        <v>0</v>
      </c>
      <c r="G26" s="10">
        <v>44361</v>
      </c>
      <c r="H26" s="10">
        <v>44342</v>
      </c>
      <c r="I26" s="14">
        <v>-19</v>
      </c>
      <c r="J26" s="9" t="s">
        <v>14</v>
      </c>
      <c r="K26" s="9">
        <f t="shared" si="0"/>
        <v>152</v>
      </c>
      <c r="L26" s="19">
        <f t="shared" si="1"/>
        <v>-2888</v>
      </c>
    </row>
    <row r="27" spans="1:12" ht="15">
      <c r="A27" s="9" t="s">
        <v>12</v>
      </c>
      <c r="B27" s="16" t="s">
        <v>37</v>
      </c>
      <c r="C27" s="10">
        <v>44334</v>
      </c>
      <c r="D27" s="9">
        <v>967.04</v>
      </c>
      <c r="E27" s="9">
        <v>212.75</v>
      </c>
      <c r="F27" s="9">
        <v>0</v>
      </c>
      <c r="G27" s="10">
        <v>44408</v>
      </c>
      <c r="H27" s="10">
        <v>44342</v>
      </c>
      <c r="I27" s="14">
        <v>-66</v>
      </c>
      <c r="J27" s="9" t="s">
        <v>14</v>
      </c>
      <c r="K27" s="9">
        <f t="shared" si="0"/>
        <v>967.04</v>
      </c>
      <c r="L27" s="19">
        <f t="shared" si="1"/>
        <v>-63824.64</v>
      </c>
    </row>
    <row r="28" spans="1:12" ht="15">
      <c r="A28" s="9" t="s">
        <v>12</v>
      </c>
      <c r="B28" s="16" t="s">
        <v>38</v>
      </c>
      <c r="C28" s="10">
        <v>44334</v>
      </c>
      <c r="D28" s="9">
        <v>112</v>
      </c>
      <c r="E28" s="9">
        <v>24.64</v>
      </c>
      <c r="F28" s="9">
        <v>0</v>
      </c>
      <c r="G28" s="10">
        <v>44408</v>
      </c>
      <c r="H28" s="10">
        <v>44342</v>
      </c>
      <c r="I28" s="14">
        <v>-66</v>
      </c>
      <c r="J28" s="9" t="s">
        <v>14</v>
      </c>
      <c r="K28" s="9">
        <f t="shared" si="0"/>
        <v>112</v>
      </c>
      <c r="L28" s="19">
        <f t="shared" si="1"/>
        <v>-7392</v>
      </c>
    </row>
    <row r="29" spans="1:12" ht="15">
      <c r="A29" s="9" t="s">
        <v>12</v>
      </c>
      <c r="B29" s="16" t="s">
        <v>39</v>
      </c>
      <c r="C29" s="10">
        <v>44341</v>
      </c>
      <c r="D29" s="9">
        <v>679.9</v>
      </c>
      <c r="E29" s="9">
        <v>149.58</v>
      </c>
      <c r="F29" s="9">
        <v>0</v>
      </c>
      <c r="G29" s="10">
        <v>44377</v>
      </c>
      <c r="H29" s="10">
        <v>44342</v>
      </c>
      <c r="I29" s="14">
        <v>-35</v>
      </c>
      <c r="J29" s="9" t="s">
        <v>14</v>
      </c>
      <c r="K29" s="9">
        <f t="shared" si="0"/>
        <v>679.9</v>
      </c>
      <c r="L29" s="19">
        <f t="shared" si="1"/>
        <v>-23796.5</v>
      </c>
    </row>
    <row r="30" spans="1:12" ht="15">
      <c r="A30" s="9" t="s">
        <v>12</v>
      </c>
      <c r="B30" s="16" t="s">
        <v>40</v>
      </c>
      <c r="C30" s="10">
        <v>44350</v>
      </c>
      <c r="D30" s="9">
        <v>12.37</v>
      </c>
      <c r="E30" s="9">
        <v>0</v>
      </c>
      <c r="F30" s="9">
        <v>0</v>
      </c>
      <c r="G30" s="10">
        <v>44380</v>
      </c>
      <c r="H30" s="10">
        <v>44370</v>
      </c>
      <c r="I30" s="14">
        <v>-10</v>
      </c>
      <c r="J30" s="9" t="s">
        <v>18</v>
      </c>
      <c r="K30" s="9">
        <f t="shared" si="0"/>
        <v>12.37</v>
      </c>
      <c r="L30" s="19">
        <f t="shared" si="1"/>
        <v>-123.69999999999999</v>
      </c>
    </row>
    <row r="31" spans="1:12" ht="15">
      <c r="A31" s="9" t="s">
        <v>12</v>
      </c>
      <c r="B31" s="16" t="s">
        <v>41</v>
      </c>
      <c r="C31" s="10">
        <v>44354</v>
      </c>
      <c r="D31" s="9">
        <v>81.82</v>
      </c>
      <c r="E31" s="9">
        <v>8.18</v>
      </c>
      <c r="F31" s="9">
        <v>0</v>
      </c>
      <c r="G31" s="10">
        <v>44384</v>
      </c>
      <c r="H31" s="10">
        <v>44370</v>
      </c>
      <c r="I31" s="14">
        <v>-14</v>
      </c>
      <c r="J31" s="9" t="s">
        <v>14</v>
      </c>
      <c r="K31" s="9">
        <f t="shared" si="0"/>
        <v>81.82</v>
      </c>
      <c r="L31" s="19">
        <f t="shared" si="1"/>
        <v>-1145.48</v>
      </c>
    </row>
    <row r="32" spans="1:12" ht="15">
      <c r="A32" s="9" t="s">
        <v>12</v>
      </c>
      <c r="B32" s="16" t="s">
        <v>42</v>
      </c>
      <c r="C32" s="10">
        <v>44343</v>
      </c>
      <c r="D32" s="9">
        <v>117</v>
      </c>
      <c r="E32" s="9">
        <v>25.74</v>
      </c>
      <c r="F32" s="9">
        <v>0</v>
      </c>
      <c r="G32" s="10">
        <v>44377</v>
      </c>
      <c r="H32" s="10">
        <v>44370</v>
      </c>
      <c r="I32" s="14">
        <v>-7</v>
      </c>
      <c r="J32" s="9" t="s">
        <v>14</v>
      </c>
      <c r="K32" s="9">
        <f t="shared" si="0"/>
        <v>117</v>
      </c>
      <c r="L32" s="19">
        <f t="shared" si="1"/>
        <v>-819</v>
      </c>
    </row>
    <row r="33" spans="1:12" ht="15">
      <c r="A33" s="9" t="s">
        <v>12</v>
      </c>
      <c r="B33" s="16" t="s">
        <v>43</v>
      </c>
      <c r="C33" s="10">
        <v>44355</v>
      </c>
      <c r="D33" s="9">
        <v>212.29</v>
      </c>
      <c r="E33" s="9">
        <v>46.7</v>
      </c>
      <c r="F33" s="9">
        <v>0</v>
      </c>
      <c r="G33" s="10">
        <v>44365</v>
      </c>
      <c r="H33" s="10">
        <v>44370</v>
      </c>
      <c r="I33" s="14">
        <v>5</v>
      </c>
      <c r="J33" s="9" t="s">
        <v>14</v>
      </c>
      <c r="K33" s="9">
        <f t="shared" si="0"/>
        <v>212.29</v>
      </c>
      <c r="L33" s="19">
        <f t="shared" si="1"/>
        <v>1061.45</v>
      </c>
    </row>
    <row r="34" spans="1:12" ht="15">
      <c r="A34" s="9" t="s">
        <v>12</v>
      </c>
      <c r="B34" s="16" t="s">
        <v>44</v>
      </c>
      <c r="C34" s="10">
        <v>44347</v>
      </c>
      <c r="D34" s="9">
        <v>2182</v>
      </c>
      <c r="E34" s="9">
        <v>480.04</v>
      </c>
      <c r="F34" s="9">
        <v>0</v>
      </c>
      <c r="G34" s="10">
        <v>44377</v>
      </c>
      <c r="H34" s="10">
        <v>44370</v>
      </c>
      <c r="I34" s="14">
        <v>-7</v>
      </c>
      <c r="J34" s="9" t="s">
        <v>14</v>
      </c>
      <c r="K34" s="9">
        <f t="shared" si="0"/>
        <v>2182</v>
      </c>
      <c r="L34" s="19">
        <f t="shared" si="1"/>
        <v>-15274</v>
      </c>
    </row>
    <row r="35" spans="1:12" ht="15">
      <c r="A35" s="9" t="s">
        <v>12</v>
      </c>
      <c r="B35" s="16" t="s">
        <v>45</v>
      </c>
      <c r="C35" s="10">
        <v>44357</v>
      </c>
      <c r="D35" s="9">
        <v>228.81</v>
      </c>
      <c r="E35" s="9">
        <v>50.34</v>
      </c>
      <c r="F35" s="9">
        <v>0</v>
      </c>
      <c r="G35" s="10">
        <v>44439</v>
      </c>
      <c r="H35" s="10">
        <v>44370</v>
      </c>
      <c r="I35" s="14">
        <v>-69</v>
      </c>
      <c r="J35" s="9" t="s">
        <v>14</v>
      </c>
      <c r="K35" s="9">
        <f t="shared" si="0"/>
        <v>228.81</v>
      </c>
      <c r="L35" s="19">
        <f t="shared" si="1"/>
        <v>-15787.89</v>
      </c>
    </row>
    <row r="36" spans="1:12" ht="15">
      <c r="A36" s="9" t="s">
        <v>12</v>
      </c>
      <c r="B36" s="16" t="s">
        <v>46</v>
      </c>
      <c r="C36" s="10">
        <v>44362</v>
      </c>
      <c r="D36" s="9">
        <v>373.59</v>
      </c>
      <c r="E36" s="9">
        <v>0</v>
      </c>
      <c r="F36" s="9">
        <v>0</v>
      </c>
      <c r="G36" s="10">
        <v>44392</v>
      </c>
      <c r="H36" s="10">
        <v>44370</v>
      </c>
      <c r="I36" s="14">
        <v>-22</v>
      </c>
      <c r="J36" s="9" t="s">
        <v>18</v>
      </c>
      <c r="K36" s="9">
        <f t="shared" si="0"/>
        <v>373.59</v>
      </c>
      <c r="L36" s="19">
        <f t="shared" si="1"/>
        <v>-8218.98</v>
      </c>
    </row>
    <row r="37" spans="1:12" ht="15">
      <c r="A37" s="9" t="s">
        <v>12</v>
      </c>
      <c r="B37" s="16" t="s">
        <v>47</v>
      </c>
      <c r="C37" s="10">
        <v>44369</v>
      </c>
      <c r="D37" s="9">
        <v>90</v>
      </c>
      <c r="E37" s="9">
        <v>0</v>
      </c>
      <c r="F37" s="9">
        <v>0</v>
      </c>
      <c r="G37" s="10">
        <v>44399</v>
      </c>
      <c r="H37" s="10">
        <v>44370</v>
      </c>
      <c r="I37" s="14">
        <v>-29</v>
      </c>
      <c r="J37" s="9" t="s">
        <v>18</v>
      </c>
      <c r="K37" s="9">
        <f t="shared" si="0"/>
        <v>90</v>
      </c>
      <c r="L37" s="19">
        <f t="shared" si="1"/>
        <v>-2610</v>
      </c>
    </row>
    <row r="38" spans="1:12" ht="15">
      <c r="A38" s="9" t="s">
        <v>12</v>
      </c>
      <c r="B38" s="16" t="s">
        <v>48</v>
      </c>
      <c r="C38" s="10">
        <v>44369</v>
      </c>
      <c r="D38" s="9">
        <v>720</v>
      </c>
      <c r="E38" s="9">
        <v>0</v>
      </c>
      <c r="F38" s="9">
        <v>0</v>
      </c>
      <c r="G38" s="10">
        <v>44399</v>
      </c>
      <c r="H38" s="10">
        <v>44370</v>
      </c>
      <c r="I38" s="14">
        <v>-29</v>
      </c>
      <c r="J38" s="9" t="s">
        <v>18</v>
      </c>
      <c r="K38" s="9">
        <f t="shared" si="0"/>
        <v>720</v>
      </c>
      <c r="L38" s="19">
        <f t="shared" si="1"/>
        <v>-20880</v>
      </c>
    </row>
    <row r="39" spans="1:12" ht="15">
      <c r="A39" s="9" t="s">
        <v>12</v>
      </c>
      <c r="B39" s="16" t="s">
        <v>49</v>
      </c>
      <c r="C39" s="10">
        <v>44362</v>
      </c>
      <c r="D39" s="9">
        <v>46.4</v>
      </c>
      <c r="E39" s="9">
        <v>10.21</v>
      </c>
      <c r="F39" s="9">
        <v>0</v>
      </c>
      <c r="G39" s="10">
        <v>44408</v>
      </c>
      <c r="H39" s="10">
        <v>44370</v>
      </c>
      <c r="I39" s="14">
        <v>-38</v>
      </c>
      <c r="J39" s="9" t="s">
        <v>14</v>
      </c>
      <c r="K39" s="9">
        <f t="shared" si="0"/>
        <v>46.4</v>
      </c>
      <c r="L39" s="19">
        <f t="shared" si="1"/>
        <v>-1763.2</v>
      </c>
    </row>
    <row r="40" spans="1:12" ht="15">
      <c r="A40" s="9" t="s">
        <v>12</v>
      </c>
      <c r="B40" s="16" t="s">
        <v>50</v>
      </c>
      <c r="C40" s="10">
        <v>44362</v>
      </c>
      <c r="D40" s="9">
        <v>46.4</v>
      </c>
      <c r="E40" s="9">
        <v>10.21</v>
      </c>
      <c r="F40" s="9">
        <v>0</v>
      </c>
      <c r="G40" s="10">
        <v>44408</v>
      </c>
      <c r="H40" s="10">
        <v>44370</v>
      </c>
      <c r="I40" s="14">
        <v>-38</v>
      </c>
      <c r="J40" s="9" t="s">
        <v>14</v>
      </c>
      <c r="K40" s="9">
        <f t="shared" si="0"/>
        <v>46.4</v>
      </c>
      <c r="L40" s="19">
        <f t="shared" si="1"/>
        <v>-1763.2</v>
      </c>
    </row>
    <row r="41" spans="1:12" ht="15">
      <c r="A41" s="9" t="s">
        <v>12</v>
      </c>
      <c r="B41" s="16" t="s">
        <v>51</v>
      </c>
      <c r="C41" s="10">
        <v>44362</v>
      </c>
      <c r="D41" s="9">
        <v>300</v>
      </c>
      <c r="E41" s="9">
        <v>66</v>
      </c>
      <c r="F41" s="9">
        <v>0</v>
      </c>
      <c r="G41" s="10">
        <v>44408</v>
      </c>
      <c r="H41" s="10">
        <v>44370</v>
      </c>
      <c r="I41" s="14">
        <v>-38</v>
      </c>
      <c r="J41" s="9" t="s">
        <v>14</v>
      </c>
      <c r="K41" s="9">
        <f t="shared" si="0"/>
        <v>300</v>
      </c>
      <c r="L41" s="19">
        <f t="shared" si="1"/>
        <v>-11400</v>
      </c>
    </row>
    <row r="42" spans="1:12" ht="15">
      <c r="A42" s="9" t="s">
        <v>12</v>
      </c>
      <c r="B42" s="16" t="s">
        <v>52</v>
      </c>
      <c r="C42" s="10">
        <v>44362</v>
      </c>
      <c r="D42" s="9">
        <v>46.4</v>
      </c>
      <c r="E42" s="9">
        <v>10.21</v>
      </c>
      <c r="F42" s="9">
        <v>0</v>
      </c>
      <c r="G42" s="10">
        <v>44408</v>
      </c>
      <c r="H42" s="10">
        <v>44370</v>
      </c>
      <c r="I42" s="14">
        <v>-38</v>
      </c>
      <c r="J42" s="9" t="s">
        <v>14</v>
      </c>
      <c r="K42" s="9">
        <f t="shared" si="0"/>
        <v>46.4</v>
      </c>
      <c r="L42" s="19">
        <f t="shared" si="1"/>
        <v>-1763.2</v>
      </c>
    </row>
    <row r="43" spans="1:12" ht="15">
      <c r="A43" s="9"/>
      <c r="B43" s="9"/>
      <c r="C43" s="9"/>
      <c r="D43" s="9"/>
      <c r="E43" s="9"/>
      <c r="F43" s="9"/>
      <c r="G43" s="9"/>
      <c r="H43" s="9"/>
      <c r="I43" s="9"/>
      <c r="J43" s="11" t="s">
        <v>53</v>
      </c>
      <c r="K43" s="12">
        <f>SUM(K5:K42)</f>
        <v>23347.87000000001</v>
      </c>
      <c r="L43" s="13">
        <f>SUM(L5:L42)</f>
        <v>-680641.4999999998</v>
      </c>
    </row>
    <row r="48" ht="12.75">
      <c r="B48" s="1" t="s">
        <v>54</v>
      </c>
    </row>
    <row r="49" spans="1:3" ht="12.75">
      <c r="A49" s="2" t="s">
        <v>55</v>
      </c>
      <c r="B49" s="1" t="s">
        <v>56</v>
      </c>
      <c r="C49" s="3">
        <f>L43/K43</f>
        <v>-29.152188186759627</v>
      </c>
    </row>
    <row r="50" ht="12.75">
      <c r="B50" s="1" t="s">
        <v>57</v>
      </c>
    </row>
  </sheetData>
  <sheetProtection/>
  <mergeCells count="1">
    <mergeCell ref="B1:L3"/>
  </mergeCells>
  <printOptions horizontalCentered="1"/>
  <pageMargins left="0.35433070866141736" right="0.35433070866141736" top="0.7874015748031497" bottom="0.5905511811023623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2021-07-21T09:35:59Z</cp:lastPrinted>
  <dcterms:modified xsi:type="dcterms:W3CDTF">2021-07-21T09:37:04Z</dcterms:modified>
  <cp:category/>
  <cp:version/>
  <cp:contentType/>
  <cp:contentStatus/>
</cp:coreProperties>
</file>