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60" windowHeight="1194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<sst xmlns="http://schemas.openxmlformats.org/spreadsheetml/2006/main" count="90" uniqueCount="45">
  <si>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</si>
  <si>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</si>
  <si>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</si>
  <si>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</si>
  <si>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</si>
  <si>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</si>
  <si>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</si>
  <si>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</si>
  <si>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</si>
  <si>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</si>
  <si>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</si>
  <si>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</si>
  <si>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</si>
  <si>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S</t>
  </si>
  <si>
    <t>N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</si>
  <si>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</si>
  <si>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</si>
  <si>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</si>
  <si>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</si>
  <si>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</si>
  <si>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237/PA</t>
  </si>
  <si>
    <t>146/001</t>
  </si>
  <si>
    <t>V3-27090</t>
  </si>
  <si>
    <t>V3-27089</t>
  </si>
  <si>
    <t>801563</t>
  </si>
  <si>
    <t>V3-27909</t>
  </si>
  <si>
    <t>1022277374</t>
  </si>
  <si>
    <t>64</t>
  </si>
  <si>
    <t>348/PA2022</t>
  </si>
  <si>
    <t>008/000095</t>
  </si>
  <si>
    <t>V3-31255</t>
  </si>
  <si>
    <t>E/561</t>
  </si>
  <si>
    <t>FPA 58/22</t>
  </si>
  <si>
    <t>813/PA</t>
  </si>
  <si>
    <t>275/FE</t>
  </si>
  <si>
    <t>65/PA</t>
  </si>
  <si>
    <t>64/PA</t>
  </si>
  <si>
    <t>323/PA</t>
  </si>
  <si>
    <t>V3-33999</t>
  </si>
  <si>
    <t>22PAS0016113</t>
  </si>
  <si>
    <t>154A/22</t>
  </si>
  <si>
    <t>FPA 74/22</t>
  </si>
  <si>
    <t>1540</t>
  </si>
  <si>
    <t>70/PA</t>
  </si>
  <si>
    <t>Istituto Comprensivo Statale "Teresio Olivelli" - Villa Carcina
Rilevazione della tempestività dei pagamenti delle transazioni commerciali ex art. 41, c. I, DL 66/2014
Periodo Ottobre - Dicembre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</si>
</sst>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30" borderId="10" xfId="0" applyFont="1" applyFill="1" applyBorder="1" applyAlignment="1">
      <alignment horizontal="center" vertical="center" wrapText="1"/>
    </xf>
    <xf numFmtId="172" fontId="0" fillId="30" borderId="10" xfId="0" applyNumberFormat="1" applyFont="1" applyFill="1" applyBorder="1" applyAlignment="1">
      <alignment horizontal="right" vertical="center" wrapText="1"/>
    </xf>
    <xf numFmtId="0" fontId="0" fillId="3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46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PageLayoutView="0" workbookViewId="0" topLeftCell="B1">
      <selection activeCell="K35" sqref="K35"/>
    </sheetView>
  </sheetViews>
  <sheetFormatPr defaultColWidth="9.140625" defaultRowHeight="12.75"/>
  <cols>
    <col min="1" max="1" width="17.57421875" style="0" hidden="1" customWidth="1"/>
    <col min="2" max="2" width="23.7109375" style="0" bestFit="1" customWidth="1"/>
    <col min="3" max="3" width="10.140625" style="0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8.421875" style="0" bestFit="1" customWidth="1"/>
    <col min="10" max="10" width="15.57421875" style="0" hidden="1" customWidth="1"/>
    <col min="11" max="11" width="16.00390625" style="0" customWidth="1"/>
    <col min="12" max="12" width="15.28125" style="0" customWidth="1"/>
  </cols>
  <sheetData>
    <row r="1" spans="2:12" ht="12.75">
      <c r="B1" s="21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2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1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61.5" customHeight="1">
      <c r="A4" s="1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ht="12.75">
      <c r="A5" s="5" t="s">
        <v>12</v>
      </c>
      <c r="B5" s="15" t="s">
        <v>20</v>
      </c>
      <c r="C5" s="16">
        <v>44834</v>
      </c>
      <c r="D5" s="17">
        <v>349.59</v>
      </c>
      <c r="E5" s="17">
        <v>76.91</v>
      </c>
      <c r="F5" s="17">
        <v>0</v>
      </c>
      <c r="G5" s="16">
        <v>44864</v>
      </c>
      <c r="H5" s="16">
        <v>44849</v>
      </c>
      <c r="I5" s="20">
        <v>-15</v>
      </c>
      <c r="J5" s="18" t="s">
        <v>13</v>
      </c>
      <c r="K5" s="17">
        <f aca="true" t="shared" si="0" ref="K5:K28">IF(J5="N",SUM(D5,E5,F5),SUM(D5,F5))</f>
        <v>349.59</v>
      </c>
      <c r="L5" s="11">
        <f aca="true" t="shared" si="1" ref="L5:L28">PRODUCT(I5,K5)</f>
        <v>-5243.849999999999</v>
      </c>
    </row>
    <row r="6" spans="1:12" ht="12.75">
      <c r="A6" s="5" t="s">
        <v>12</v>
      </c>
      <c r="B6" s="15" t="s">
        <v>21</v>
      </c>
      <c r="C6" s="16">
        <v>44833</v>
      </c>
      <c r="D6" s="17">
        <v>3160</v>
      </c>
      <c r="E6" s="17">
        <v>695.2</v>
      </c>
      <c r="F6" s="17">
        <v>0</v>
      </c>
      <c r="G6" s="16">
        <v>44863</v>
      </c>
      <c r="H6" s="16">
        <v>44849</v>
      </c>
      <c r="I6" s="20">
        <v>-14</v>
      </c>
      <c r="J6" s="18" t="s">
        <v>13</v>
      </c>
      <c r="K6" s="17">
        <f t="shared" si="0"/>
        <v>3160</v>
      </c>
      <c r="L6" s="11">
        <f t="shared" si="1"/>
        <v>-44240</v>
      </c>
    </row>
    <row r="7" spans="1:12" ht="12.75">
      <c r="A7" s="5" t="s">
        <v>12</v>
      </c>
      <c r="B7" s="15" t="s">
        <v>22</v>
      </c>
      <c r="C7" s="16">
        <v>44839</v>
      </c>
      <c r="D7" s="17">
        <v>670.62</v>
      </c>
      <c r="E7" s="17">
        <v>147.54</v>
      </c>
      <c r="F7" s="17">
        <v>0</v>
      </c>
      <c r="G7" s="16">
        <v>44875</v>
      </c>
      <c r="H7" s="16">
        <v>44849</v>
      </c>
      <c r="I7" s="20">
        <v>-26</v>
      </c>
      <c r="J7" s="18" t="s">
        <v>13</v>
      </c>
      <c r="K7" s="17">
        <f t="shared" si="0"/>
        <v>670.62</v>
      </c>
      <c r="L7" s="11">
        <f t="shared" si="1"/>
        <v>-17436.12</v>
      </c>
    </row>
    <row r="8" spans="1:12" ht="12.75">
      <c r="A8" s="5" t="s">
        <v>12</v>
      </c>
      <c r="B8" s="15" t="s">
        <v>23</v>
      </c>
      <c r="C8" s="16">
        <v>44839</v>
      </c>
      <c r="D8" s="17">
        <v>824.75</v>
      </c>
      <c r="E8" s="6">
        <v>181.45</v>
      </c>
      <c r="F8" s="6">
        <v>0</v>
      </c>
      <c r="G8" s="19">
        <v>44875</v>
      </c>
      <c r="H8" s="19">
        <v>44849</v>
      </c>
      <c r="I8" s="14">
        <v>-26</v>
      </c>
      <c r="J8" s="6" t="s">
        <v>13</v>
      </c>
      <c r="K8" s="6">
        <f t="shared" si="0"/>
        <v>824.75</v>
      </c>
      <c r="L8" s="12">
        <f t="shared" si="1"/>
        <v>-21443.5</v>
      </c>
    </row>
    <row r="9" spans="1:12" ht="12.75">
      <c r="A9" s="6" t="s">
        <v>12</v>
      </c>
      <c r="B9" s="13" t="s">
        <v>24</v>
      </c>
      <c r="C9" s="19">
        <v>44845</v>
      </c>
      <c r="D9" s="6">
        <v>1648.53</v>
      </c>
      <c r="E9" s="6">
        <v>362.68</v>
      </c>
      <c r="F9" s="6">
        <v>0</v>
      </c>
      <c r="G9" s="19">
        <v>44926</v>
      </c>
      <c r="H9" s="19">
        <v>44849</v>
      </c>
      <c r="I9" s="14">
        <v>-77</v>
      </c>
      <c r="J9" s="6" t="s">
        <v>13</v>
      </c>
      <c r="K9" s="6">
        <f t="shared" si="0"/>
        <v>1648.53</v>
      </c>
      <c r="L9" s="12">
        <f t="shared" si="1"/>
        <v>-126936.81</v>
      </c>
    </row>
    <row r="10" spans="1:12" ht="12.75">
      <c r="A10" s="6" t="s">
        <v>12</v>
      </c>
      <c r="B10" s="13" t="s">
        <v>25</v>
      </c>
      <c r="C10" s="19">
        <v>44847</v>
      </c>
      <c r="D10" s="6">
        <v>715.07</v>
      </c>
      <c r="E10" s="6">
        <v>157.32</v>
      </c>
      <c r="F10" s="6">
        <v>0</v>
      </c>
      <c r="G10" s="19">
        <v>44878</v>
      </c>
      <c r="H10" s="19">
        <v>44876</v>
      </c>
      <c r="I10" s="14">
        <v>-2</v>
      </c>
      <c r="J10" s="6" t="s">
        <v>13</v>
      </c>
      <c r="K10" s="6">
        <f t="shared" si="0"/>
        <v>715.07</v>
      </c>
      <c r="L10" s="12">
        <f t="shared" si="1"/>
        <v>-1430.14</v>
      </c>
    </row>
    <row r="11" spans="1:12" ht="12.75">
      <c r="A11" s="6" t="s">
        <v>12</v>
      </c>
      <c r="B11" s="13" t="s">
        <v>26</v>
      </c>
      <c r="C11" s="19">
        <v>44862</v>
      </c>
      <c r="D11" s="6">
        <v>36.8</v>
      </c>
      <c r="E11" s="6">
        <v>0</v>
      </c>
      <c r="F11" s="6">
        <v>0</v>
      </c>
      <c r="G11" s="19">
        <v>44892</v>
      </c>
      <c r="H11" s="19">
        <v>44876</v>
      </c>
      <c r="I11" s="14">
        <v>-16</v>
      </c>
      <c r="J11" s="6" t="s">
        <v>14</v>
      </c>
      <c r="K11" s="6">
        <f t="shared" si="0"/>
        <v>36.8</v>
      </c>
      <c r="L11" s="12">
        <f t="shared" si="1"/>
        <v>-588.8</v>
      </c>
    </row>
    <row r="12" spans="1:12" ht="12.75">
      <c r="A12" s="6" t="s">
        <v>12</v>
      </c>
      <c r="B12" s="13" t="s">
        <v>27</v>
      </c>
      <c r="C12" s="19">
        <v>44869</v>
      </c>
      <c r="D12" s="6">
        <v>532.79</v>
      </c>
      <c r="E12" s="6">
        <v>117.21</v>
      </c>
      <c r="F12" s="6">
        <v>0</v>
      </c>
      <c r="G12" s="19">
        <v>44869</v>
      </c>
      <c r="H12" s="19">
        <v>44876</v>
      </c>
      <c r="I12" s="14">
        <v>7</v>
      </c>
      <c r="J12" s="6" t="s">
        <v>13</v>
      </c>
      <c r="K12" s="6">
        <f t="shared" si="0"/>
        <v>532.79</v>
      </c>
      <c r="L12" s="12">
        <f t="shared" si="1"/>
        <v>3729.5299999999997</v>
      </c>
    </row>
    <row r="13" spans="1:12" ht="12.75">
      <c r="A13" s="6" t="s">
        <v>12</v>
      </c>
      <c r="B13" s="13" t="s">
        <v>28</v>
      </c>
      <c r="C13" s="19">
        <v>44874</v>
      </c>
      <c r="D13" s="6">
        <v>360</v>
      </c>
      <c r="E13" s="6">
        <v>79.2</v>
      </c>
      <c r="F13" s="6">
        <v>0</v>
      </c>
      <c r="G13" s="19">
        <v>44904</v>
      </c>
      <c r="H13" s="19">
        <v>44876</v>
      </c>
      <c r="I13" s="14">
        <v>-28</v>
      </c>
      <c r="J13" s="6" t="s">
        <v>13</v>
      </c>
      <c r="K13" s="6">
        <f t="shared" si="0"/>
        <v>360</v>
      </c>
      <c r="L13" s="12">
        <f t="shared" si="1"/>
        <v>-10080</v>
      </c>
    </row>
    <row r="14" spans="1:12" ht="12.75">
      <c r="A14" s="6" t="s">
        <v>12</v>
      </c>
      <c r="B14" s="13" t="s">
        <v>29</v>
      </c>
      <c r="C14" s="19">
        <v>44872</v>
      </c>
      <c r="D14" s="6">
        <v>7000</v>
      </c>
      <c r="E14" s="6">
        <v>0</v>
      </c>
      <c r="F14" s="6">
        <v>0</v>
      </c>
      <c r="G14" s="19">
        <v>44902</v>
      </c>
      <c r="H14" s="19">
        <v>44884</v>
      </c>
      <c r="I14" s="14">
        <v>-18</v>
      </c>
      <c r="J14" s="6" t="s">
        <v>14</v>
      </c>
      <c r="K14" s="6">
        <f t="shared" si="0"/>
        <v>7000</v>
      </c>
      <c r="L14" s="12">
        <f t="shared" si="1"/>
        <v>-126000</v>
      </c>
    </row>
    <row r="15" spans="1:12" ht="12.75">
      <c r="A15" s="6" t="s">
        <v>12</v>
      </c>
      <c r="B15" s="13" t="s">
        <v>30</v>
      </c>
      <c r="C15" s="19">
        <v>44879</v>
      </c>
      <c r="D15" s="6">
        <v>86.67</v>
      </c>
      <c r="E15" s="6">
        <v>19.07</v>
      </c>
      <c r="F15" s="6">
        <v>0</v>
      </c>
      <c r="G15" s="19">
        <v>44910</v>
      </c>
      <c r="H15" s="19">
        <v>44884</v>
      </c>
      <c r="I15" s="14">
        <v>-26</v>
      </c>
      <c r="J15" s="6" t="s">
        <v>13</v>
      </c>
      <c r="K15" s="6">
        <f t="shared" si="0"/>
        <v>86.67</v>
      </c>
      <c r="L15" s="12">
        <f t="shared" si="1"/>
        <v>-2253.42</v>
      </c>
    </row>
    <row r="16" spans="1:12" ht="12.75">
      <c r="A16" s="6" t="s">
        <v>12</v>
      </c>
      <c r="B16" s="13" t="s">
        <v>31</v>
      </c>
      <c r="C16" s="19">
        <v>44881</v>
      </c>
      <c r="D16" s="6">
        <v>600</v>
      </c>
      <c r="E16" s="6">
        <v>132</v>
      </c>
      <c r="F16" s="6">
        <v>0</v>
      </c>
      <c r="G16" s="19">
        <v>44911</v>
      </c>
      <c r="H16" s="19">
        <v>44884</v>
      </c>
      <c r="I16" s="14">
        <v>-27</v>
      </c>
      <c r="J16" s="6" t="s">
        <v>13</v>
      </c>
      <c r="K16" s="6">
        <f t="shared" si="0"/>
        <v>600</v>
      </c>
      <c r="L16" s="12">
        <f t="shared" si="1"/>
        <v>-16200</v>
      </c>
    </row>
    <row r="17" spans="1:12" ht="12.75">
      <c r="A17" s="6" t="s">
        <v>12</v>
      </c>
      <c r="B17" s="13" t="s">
        <v>32</v>
      </c>
      <c r="C17" s="19">
        <v>44882</v>
      </c>
      <c r="D17" s="6">
        <v>728</v>
      </c>
      <c r="E17" s="6">
        <v>0</v>
      </c>
      <c r="F17" s="6">
        <v>0</v>
      </c>
      <c r="G17" s="19">
        <v>44911</v>
      </c>
      <c r="H17" s="19">
        <v>44884</v>
      </c>
      <c r="I17" s="14">
        <v>-27</v>
      </c>
      <c r="J17" s="6" t="s">
        <v>14</v>
      </c>
      <c r="K17" s="6">
        <f t="shared" si="0"/>
        <v>728</v>
      </c>
      <c r="L17" s="12">
        <f t="shared" si="1"/>
        <v>-19656</v>
      </c>
    </row>
    <row r="18" spans="1:12" ht="12.75">
      <c r="A18" s="6" t="s">
        <v>12</v>
      </c>
      <c r="B18" s="13" t="s">
        <v>33</v>
      </c>
      <c r="C18" s="19">
        <v>44883</v>
      </c>
      <c r="D18" s="6">
        <v>70</v>
      </c>
      <c r="E18" s="6">
        <v>15.4</v>
      </c>
      <c r="F18" s="6">
        <v>0</v>
      </c>
      <c r="G18" s="19">
        <v>44913</v>
      </c>
      <c r="H18" s="19">
        <v>44884</v>
      </c>
      <c r="I18" s="14">
        <v>-29</v>
      </c>
      <c r="J18" s="6" t="s">
        <v>13</v>
      </c>
      <c r="K18" s="6">
        <f t="shared" si="0"/>
        <v>70</v>
      </c>
      <c r="L18" s="12">
        <f t="shared" si="1"/>
        <v>-2030</v>
      </c>
    </row>
    <row r="19" spans="1:12" ht="12.75">
      <c r="A19" s="6" t="s">
        <v>12</v>
      </c>
      <c r="B19" s="13" t="s">
        <v>34</v>
      </c>
      <c r="C19" s="19">
        <v>44889</v>
      </c>
      <c r="D19" s="6">
        <v>350</v>
      </c>
      <c r="E19" s="6">
        <v>17.5</v>
      </c>
      <c r="F19" s="6">
        <v>0</v>
      </c>
      <c r="G19" s="19">
        <v>44919</v>
      </c>
      <c r="H19" s="19">
        <v>44894</v>
      </c>
      <c r="I19" s="14">
        <v>-25</v>
      </c>
      <c r="J19" s="6" t="s">
        <v>13</v>
      </c>
      <c r="K19" s="6">
        <f t="shared" si="0"/>
        <v>350</v>
      </c>
      <c r="L19" s="12">
        <f t="shared" si="1"/>
        <v>-8750</v>
      </c>
    </row>
    <row r="20" spans="1:12" ht="12.75">
      <c r="A20" s="6" t="s">
        <v>12</v>
      </c>
      <c r="B20" s="13" t="s">
        <v>35</v>
      </c>
      <c r="C20" s="19">
        <v>44895</v>
      </c>
      <c r="D20" s="6">
        <v>227.27</v>
      </c>
      <c r="E20" s="6">
        <v>22.73</v>
      </c>
      <c r="F20" s="6">
        <v>0</v>
      </c>
      <c r="G20" s="19">
        <v>44925</v>
      </c>
      <c r="H20" s="19">
        <v>44905</v>
      </c>
      <c r="I20" s="14">
        <v>-20</v>
      </c>
      <c r="J20" s="6" t="s">
        <v>13</v>
      </c>
      <c r="K20" s="6">
        <f t="shared" si="0"/>
        <v>227.27</v>
      </c>
      <c r="L20" s="12">
        <f t="shared" si="1"/>
        <v>-4545.400000000001</v>
      </c>
    </row>
    <row r="21" spans="1:12" ht="12.75">
      <c r="A21" s="6" t="s">
        <v>12</v>
      </c>
      <c r="B21" s="13" t="s">
        <v>36</v>
      </c>
      <c r="C21" s="19">
        <v>44895</v>
      </c>
      <c r="D21" s="6">
        <v>836.36</v>
      </c>
      <c r="E21" s="6">
        <v>83.64</v>
      </c>
      <c r="F21" s="6">
        <v>0</v>
      </c>
      <c r="G21" s="19">
        <v>44925</v>
      </c>
      <c r="H21" s="19">
        <v>44905</v>
      </c>
      <c r="I21" s="14">
        <v>-20</v>
      </c>
      <c r="J21" s="6" t="s">
        <v>13</v>
      </c>
      <c r="K21" s="6">
        <f t="shared" si="0"/>
        <v>836.36</v>
      </c>
      <c r="L21" s="12">
        <f t="shared" si="1"/>
        <v>-16727.2</v>
      </c>
    </row>
    <row r="22" spans="1:12" ht="12.75">
      <c r="A22" s="6" t="s">
        <v>12</v>
      </c>
      <c r="B22" s="13" t="s">
        <v>37</v>
      </c>
      <c r="C22" s="19">
        <v>44895</v>
      </c>
      <c r="D22" s="6">
        <v>1730.52</v>
      </c>
      <c r="E22" s="6">
        <v>347.9</v>
      </c>
      <c r="F22" s="6">
        <v>0</v>
      </c>
      <c r="G22" s="19">
        <v>44925</v>
      </c>
      <c r="H22" s="19">
        <v>44905</v>
      </c>
      <c r="I22" s="14">
        <v>-20</v>
      </c>
      <c r="J22" s="6" t="s">
        <v>13</v>
      </c>
      <c r="K22" s="6">
        <f t="shared" si="0"/>
        <v>1730.52</v>
      </c>
      <c r="L22" s="12">
        <f t="shared" si="1"/>
        <v>-34610.4</v>
      </c>
    </row>
    <row r="23" spans="1:12" ht="12.75">
      <c r="A23" s="6" t="s">
        <v>12</v>
      </c>
      <c r="B23" s="13" t="s">
        <v>38</v>
      </c>
      <c r="C23" s="19">
        <v>44895</v>
      </c>
      <c r="D23" s="6">
        <v>823.07</v>
      </c>
      <c r="E23" s="6">
        <v>181.08</v>
      </c>
      <c r="F23" s="6">
        <v>0</v>
      </c>
      <c r="G23" s="19">
        <v>44931</v>
      </c>
      <c r="H23" s="19">
        <v>44905</v>
      </c>
      <c r="I23" s="14">
        <v>-26</v>
      </c>
      <c r="J23" s="6" t="s">
        <v>13</v>
      </c>
      <c r="K23" s="6">
        <f t="shared" si="0"/>
        <v>823.07</v>
      </c>
      <c r="L23" s="12">
        <f t="shared" si="1"/>
        <v>-21399.82</v>
      </c>
    </row>
    <row r="24" spans="1:12" ht="12.75">
      <c r="A24" s="6" t="s">
        <v>12</v>
      </c>
      <c r="B24" s="13" t="s">
        <v>39</v>
      </c>
      <c r="C24" s="19">
        <v>44895</v>
      </c>
      <c r="D24" s="6">
        <v>55</v>
      </c>
      <c r="E24" s="6">
        <v>12.1</v>
      </c>
      <c r="F24" s="6">
        <v>0</v>
      </c>
      <c r="G24" s="19">
        <v>44895</v>
      </c>
      <c r="H24" s="19">
        <v>44905</v>
      </c>
      <c r="I24" s="14">
        <v>10</v>
      </c>
      <c r="J24" s="6" t="s">
        <v>13</v>
      </c>
      <c r="K24" s="6">
        <f t="shared" si="0"/>
        <v>55</v>
      </c>
      <c r="L24" s="12">
        <f t="shared" si="1"/>
        <v>550</v>
      </c>
    </row>
    <row r="25" spans="1:12" ht="12.75">
      <c r="A25" s="6" t="s">
        <v>12</v>
      </c>
      <c r="B25" s="13" t="s">
        <v>40</v>
      </c>
      <c r="C25" s="19">
        <v>44901</v>
      </c>
      <c r="D25" s="6">
        <v>1357.44</v>
      </c>
      <c r="E25" s="6">
        <v>270.59</v>
      </c>
      <c r="F25" s="6">
        <v>0</v>
      </c>
      <c r="G25" s="19">
        <v>45016</v>
      </c>
      <c r="H25" s="19">
        <v>44914</v>
      </c>
      <c r="I25" s="14">
        <v>-102</v>
      </c>
      <c r="J25" s="6" t="s">
        <v>13</v>
      </c>
      <c r="K25" s="6">
        <f t="shared" si="0"/>
        <v>1357.44</v>
      </c>
      <c r="L25" s="12">
        <f t="shared" si="1"/>
        <v>-138458.88</v>
      </c>
    </row>
    <row r="26" spans="1:12" ht="12.75">
      <c r="A26" s="6" t="s">
        <v>12</v>
      </c>
      <c r="B26" s="13" t="s">
        <v>41</v>
      </c>
      <c r="C26" s="19">
        <v>44907</v>
      </c>
      <c r="D26" s="6">
        <v>1270</v>
      </c>
      <c r="E26" s="6">
        <v>0</v>
      </c>
      <c r="F26" s="6">
        <v>0</v>
      </c>
      <c r="G26" s="19">
        <v>44938</v>
      </c>
      <c r="H26" s="19">
        <v>44914</v>
      </c>
      <c r="I26" s="14">
        <v>-24</v>
      </c>
      <c r="J26" s="6" t="s">
        <v>14</v>
      </c>
      <c r="K26" s="6">
        <f t="shared" si="0"/>
        <v>1270</v>
      </c>
      <c r="L26" s="12">
        <f t="shared" si="1"/>
        <v>-30480</v>
      </c>
    </row>
    <row r="27" spans="1:12" ht="12.75">
      <c r="A27" s="6" t="s">
        <v>12</v>
      </c>
      <c r="B27" s="13" t="s">
        <v>42</v>
      </c>
      <c r="C27" s="19">
        <v>44908</v>
      </c>
      <c r="D27" s="6">
        <v>117</v>
      </c>
      <c r="E27" s="6">
        <v>25.74</v>
      </c>
      <c r="F27" s="6">
        <v>0</v>
      </c>
      <c r="G27" s="19">
        <v>44957</v>
      </c>
      <c r="H27" s="19">
        <v>44914</v>
      </c>
      <c r="I27" s="14">
        <v>-43</v>
      </c>
      <c r="J27" s="6" t="s">
        <v>13</v>
      </c>
      <c r="K27" s="6">
        <f t="shared" si="0"/>
        <v>117</v>
      </c>
      <c r="L27" s="12">
        <f t="shared" si="1"/>
        <v>-5031</v>
      </c>
    </row>
    <row r="28" spans="1:12" ht="12.75">
      <c r="A28" s="6" t="s">
        <v>12</v>
      </c>
      <c r="B28" s="13" t="s">
        <v>43</v>
      </c>
      <c r="C28" s="19">
        <v>44910</v>
      </c>
      <c r="D28" s="6">
        <v>390.91</v>
      </c>
      <c r="E28" s="6">
        <v>39.09</v>
      </c>
      <c r="F28" s="6">
        <v>0</v>
      </c>
      <c r="G28" s="19">
        <v>44941</v>
      </c>
      <c r="H28" s="19">
        <v>44914</v>
      </c>
      <c r="I28" s="14">
        <v>-27</v>
      </c>
      <c r="J28" s="6" t="s">
        <v>13</v>
      </c>
      <c r="K28" s="6">
        <f t="shared" si="0"/>
        <v>390.91</v>
      </c>
      <c r="L28" s="12">
        <f t="shared" si="1"/>
        <v>-10554.570000000002</v>
      </c>
    </row>
    <row r="29" spans="2:12" ht="15">
      <c r="B29" s="6"/>
      <c r="C29" s="6"/>
      <c r="D29" s="6"/>
      <c r="E29" s="6"/>
      <c r="F29" s="6"/>
      <c r="G29" s="6"/>
      <c r="H29" s="6"/>
      <c r="I29" s="6"/>
      <c r="J29" s="7" t="s">
        <v>15</v>
      </c>
      <c r="K29" s="8">
        <f>SUM(K5:K28)</f>
        <v>23940.39</v>
      </c>
      <c r="L29" s="9">
        <f>SUM(L5:L28)</f>
        <v>-659816.38</v>
      </c>
    </row>
    <row r="34" ht="12.75">
      <c r="B34" s="2" t="s">
        <v>16</v>
      </c>
    </row>
    <row r="35" spans="1:3" ht="12.75">
      <c r="A35" s="3" t="s">
        <v>17</v>
      </c>
      <c r="B35" s="2" t="s">
        <v>18</v>
      </c>
      <c r="C35" s="4">
        <f>L29/K29</f>
        <v>-27.56080331189258</v>
      </c>
    </row>
    <row r="36" ht="12.75">
      <c r="B36" s="2" t="s">
        <v>19</v>
      </c>
    </row>
  </sheetData>
  <sheetProtection/>
  <mergeCells count="1">
    <mergeCell ref="B1:L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2022-10-03T08:47:37Z</cp:lastPrinted>
  <dcterms:modified xsi:type="dcterms:W3CDTF">2022-12-29T19:14:27Z</dcterms:modified>
  <cp:category/>
  <cp:version/>
  <cp:contentType/>
  <cp:contentStatus/>
</cp:coreProperties>
</file>