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<sst xmlns="http://schemas.openxmlformats.org/spreadsheetml/2006/main" count="180" uniqueCount="74">
  <si>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</si>
  <si>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</si>
  <si>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</si>
  <si>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</si>
  <si>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</si>
  <si>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</si>
  <si>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</si>
  <si>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</si>
  <si>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</si>
  <si>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</si>
  <si>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</si>
  <si>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</si>
  <si>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2021</t>
  </si>
  <si>
    <t>S</t>
  </si>
  <si>
    <t>119A/21</t>
  </si>
  <si>
    <t>FPA 106/21</t>
  </si>
  <si>
    <t>V3-23752</t>
  </si>
  <si>
    <t>008/000058</t>
  </si>
  <si>
    <t>N</t>
  </si>
  <si>
    <t>227 /P</t>
  </si>
  <si>
    <t>201957/2021</t>
  </si>
  <si>
    <t>202038/2021</t>
  </si>
  <si>
    <t>202040/2021</t>
  </si>
  <si>
    <t>202039/2021</t>
  </si>
  <si>
    <t>IPA21INV02491</t>
  </si>
  <si>
    <t>801843</t>
  </si>
  <si>
    <t>801844</t>
  </si>
  <si>
    <t>383/PA</t>
  </si>
  <si>
    <t>464</t>
  </si>
  <si>
    <t>210136/PA</t>
  </si>
  <si>
    <t>509/PA2021</t>
  </si>
  <si>
    <t>FPA 43/21</t>
  </si>
  <si>
    <t>000070-0CP0PA</t>
  </si>
  <si>
    <t>899PA</t>
  </si>
  <si>
    <t>163</t>
  </si>
  <si>
    <t>4600000163</t>
  </si>
  <si>
    <t>118-21BS</t>
  </si>
  <si>
    <t>525/PA2021</t>
  </si>
  <si>
    <t>V3-27201</t>
  </si>
  <si>
    <t>V3-27681</t>
  </si>
  <si>
    <t>153A/21</t>
  </si>
  <si>
    <t>224199/2021</t>
  </si>
  <si>
    <t>224197/2021</t>
  </si>
  <si>
    <t>224198/2021</t>
  </si>
  <si>
    <t>1488</t>
  </si>
  <si>
    <t>2573/F</t>
  </si>
  <si>
    <t>47099</t>
  </si>
  <si>
    <t>47100</t>
  </si>
  <si>
    <t>V3-29756</t>
  </si>
  <si>
    <t>802077</t>
  </si>
  <si>
    <t>802076</t>
  </si>
  <si>
    <t>1575</t>
  </si>
  <si>
    <t>802101</t>
  </si>
  <si>
    <t>80</t>
  </si>
  <si>
    <t>21303033</t>
  </si>
  <si>
    <t>21PAS0016831</t>
  </si>
  <si>
    <t>167A/21</t>
  </si>
  <si>
    <t>175/001</t>
  </si>
  <si>
    <t>177/001</t>
  </si>
  <si>
    <t>176/001</t>
  </si>
  <si>
    <t>V3-32636</t>
  </si>
  <si>
    <t>587/PA2021</t>
  </si>
  <si>
    <t>182/001</t>
  </si>
  <si>
    <t>244398/2021</t>
  </si>
  <si>
    <t>244320/2021</t>
  </si>
  <si>
    <t>244399/2021</t>
  </si>
  <si>
    <t>244400/2021</t>
  </si>
  <si>
    <t>478/PA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</si>
  <si>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</si>
  <si>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</si>
  <si>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</si>
  <si>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</si>
  <si>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</si>
  <si>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Ottobre - Dicembre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</si>
</sst>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PageLayoutView="0" workbookViewId="0" topLeftCell="B1">
      <selection activeCell="D4" sqref="D1:D16384"/>
    </sheetView>
  </sheetViews>
  <sheetFormatPr defaultColWidth="9.140625" defaultRowHeight="12.75"/>
  <cols>
    <col min="1" max="1" width="17.57421875" style="0" hidden="1" customWidth="1"/>
    <col min="2" max="2" width="15.7109375" style="0" customWidth="1"/>
    <col min="3" max="3" width="10.140625" style="0" bestFit="1" customWidth="1"/>
    <col min="4" max="4" width="8.7109375" style="0" hidden="1" customWidth="1"/>
    <col min="5" max="6" width="9.7109375" style="0" hidden="1" customWidth="1"/>
    <col min="7" max="7" width="10.8515625" style="0" bestFit="1" customWidth="1"/>
    <col min="8" max="8" width="12.28125" style="0" bestFit="1" customWidth="1"/>
    <col min="9" max="9" width="8.7109375" style="0" customWidth="1"/>
    <col min="10" max="10" width="15.57421875" style="0" hidden="1" customWidth="1"/>
    <col min="11" max="11" width="16.7109375" style="0" bestFit="1" customWidth="1"/>
    <col min="12" max="12" width="19.28125" style="0" bestFit="1" customWidth="1"/>
  </cols>
  <sheetData>
    <row r="1" spans="1:12" ht="15">
      <c r="A1" s="7" t="s">
        <v>0</v>
      </c>
      <c r="B1" s="20" t="s">
        <v>73</v>
      </c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>
      <c r="A2" s="7" t="s">
        <v>0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>
      <c r="A3" s="7" t="s">
        <v>0</v>
      </c>
      <c r="B3" s="26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45">
      <c r="A4" s="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</row>
    <row r="5" spans="1:12" ht="12.75">
      <c r="A5" s="8" t="s">
        <v>12</v>
      </c>
      <c r="B5" s="8" t="s">
        <v>14</v>
      </c>
      <c r="C5" s="9">
        <v>44469</v>
      </c>
      <c r="D5" s="10">
        <v>819.96</v>
      </c>
      <c r="E5" s="10">
        <v>180.39</v>
      </c>
      <c r="F5" s="10">
        <v>0</v>
      </c>
      <c r="G5" s="9">
        <v>44561</v>
      </c>
      <c r="H5" s="9">
        <v>44496</v>
      </c>
      <c r="I5" s="11">
        <v>-65</v>
      </c>
      <c r="J5" s="12" t="s">
        <v>13</v>
      </c>
      <c r="K5" s="10">
        <f aca="true" t="shared" si="0" ref="K5:K34">IF(J5="N",SUM(D5,E5,F5),SUM(D5,F5))</f>
        <v>819.96</v>
      </c>
      <c r="L5" s="18">
        <f aca="true" t="shared" si="1" ref="L5:L34">PRODUCT(I5,K5)</f>
        <v>-53297.4</v>
      </c>
    </row>
    <row r="6" spans="1:12" ht="12.75">
      <c r="A6" s="8" t="s">
        <v>12</v>
      </c>
      <c r="B6" s="8" t="s">
        <v>15</v>
      </c>
      <c r="C6" s="9">
        <v>44477</v>
      </c>
      <c r="D6" s="10">
        <v>195</v>
      </c>
      <c r="E6" s="13">
        <v>9.75</v>
      </c>
      <c r="F6" s="13">
        <v>0</v>
      </c>
      <c r="G6" s="14">
        <v>44508</v>
      </c>
      <c r="H6" s="14">
        <v>44496</v>
      </c>
      <c r="I6" s="15">
        <v>-12</v>
      </c>
      <c r="J6" s="15" t="s">
        <v>13</v>
      </c>
      <c r="K6" s="13">
        <f t="shared" si="0"/>
        <v>195</v>
      </c>
      <c r="L6" s="19">
        <f t="shared" si="1"/>
        <v>-2340</v>
      </c>
    </row>
    <row r="7" spans="1:12" ht="12.75">
      <c r="A7" s="13" t="s">
        <v>12</v>
      </c>
      <c r="B7" s="16" t="s">
        <v>16</v>
      </c>
      <c r="C7" s="14">
        <v>44481</v>
      </c>
      <c r="D7" s="13">
        <v>266.96</v>
      </c>
      <c r="E7" s="13">
        <v>58.73</v>
      </c>
      <c r="F7" s="13">
        <v>0</v>
      </c>
      <c r="G7" s="14">
        <v>44512</v>
      </c>
      <c r="H7" s="14">
        <v>44496</v>
      </c>
      <c r="I7" s="15">
        <v>-16</v>
      </c>
      <c r="J7" s="15" t="s">
        <v>13</v>
      </c>
      <c r="K7" s="13">
        <f t="shared" si="0"/>
        <v>266.96</v>
      </c>
      <c r="L7" s="19">
        <f t="shared" si="1"/>
        <v>-4271.36</v>
      </c>
    </row>
    <row r="8" spans="1:12" ht="12.75">
      <c r="A8" s="13" t="s">
        <v>12</v>
      </c>
      <c r="B8" s="16" t="s">
        <v>17</v>
      </c>
      <c r="C8" s="14">
        <v>44478</v>
      </c>
      <c r="D8" s="13">
        <v>7000</v>
      </c>
      <c r="E8" s="13">
        <v>0</v>
      </c>
      <c r="F8" s="13">
        <v>0</v>
      </c>
      <c r="G8" s="14">
        <v>44517</v>
      </c>
      <c r="H8" s="14">
        <v>44496</v>
      </c>
      <c r="I8" s="15">
        <v>-21</v>
      </c>
      <c r="J8" s="15" t="s">
        <v>18</v>
      </c>
      <c r="K8" s="13">
        <f t="shared" si="0"/>
        <v>7000</v>
      </c>
      <c r="L8" s="19">
        <f t="shared" si="1"/>
        <v>-147000</v>
      </c>
    </row>
    <row r="9" spans="1:12" ht="12.75">
      <c r="A9" s="13" t="s">
        <v>12</v>
      </c>
      <c r="B9" s="16" t="s">
        <v>19</v>
      </c>
      <c r="C9" s="14">
        <v>44491</v>
      </c>
      <c r="D9" s="13">
        <v>140</v>
      </c>
      <c r="E9" s="13">
        <v>30.8</v>
      </c>
      <c r="F9" s="13">
        <v>0</v>
      </c>
      <c r="G9" s="14">
        <v>44530</v>
      </c>
      <c r="H9" s="14">
        <v>44496</v>
      </c>
      <c r="I9" s="15">
        <v>-34</v>
      </c>
      <c r="J9" s="15" t="s">
        <v>13</v>
      </c>
      <c r="K9" s="13">
        <f t="shared" si="0"/>
        <v>140</v>
      </c>
      <c r="L9" s="19">
        <f t="shared" si="1"/>
        <v>-4760</v>
      </c>
    </row>
    <row r="10" spans="1:12" ht="12.75">
      <c r="A10" s="13" t="s">
        <v>12</v>
      </c>
      <c r="B10" s="16" t="s">
        <v>20</v>
      </c>
      <c r="C10" s="14">
        <v>44489</v>
      </c>
      <c r="D10" s="13">
        <v>300</v>
      </c>
      <c r="E10" s="13">
        <v>66</v>
      </c>
      <c r="F10" s="13">
        <v>0</v>
      </c>
      <c r="G10" s="14">
        <v>44530</v>
      </c>
      <c r="H10" s="14">
        <v>44496</v>
      </c>
      <c r="I10" s="15">
        <v>-34</v>
      </c>
      <c r="J10" s="15" t="s">
        <v>13</v>
      </c>
      <c r="K10" s="13">
        <f t="shared" si="0"/>
        <v>300</v>
      </c>
      <c r="L10" s="19">
        <f t="shared" si="1"/>
        <v>-10200</v>
      </c>
    </row>
    <row r="11" spans="1:12" ht="12.75">
      <c r="A11" s="13" t="s">
        <v>12</v>
      </c>
      <c r="B11" s="16" t="s">
        <v>21</v>
      </c>
      <c r="C11" s="14">
        <v>44489</v>
      </c>
      <c r="D11" s="13">
        <v>46.4</v>
      </c>
      <c r="E11" s="13">
        <v>10.21</v>
      </c>
      <c r="F11" s="13">
        <v>0</v>
      </c>
      <c r="G11" s="14">
        <v>44530</v>
      </c>
      <c r="H11" s="14">
        <v>44496</v>
      </c>
      <c r="I11" s="15">
        <v>-34</v>
      </c>
      <c r="J11" s="15" t="s">
        <v>13</v>
      </c>
      <c r="K11" s="13">
        <f t="shared" si="0"/>
        <v>46.4</v>
      </c>
      <c r="L11" s="19">
        <f t="shared" si="1"/>
        <v>-1577.6</v>
      </c>
    </row>
    <row r="12" spans="1:12" ht="12.75">
      <c r="A12" s="13" t="s">
        <v>12</v>
      </c>
      <c r="B12" s="16" t="s">
        <v>22</v>
      </c>
      <c r="C12" s="14">
        <v>44489</v>
      </c>
      <c r="D12" s="13">
        <v>46.4</v>
      </c>
      <c r="E12" s="13">
        <v>10.21</v>
      </c>
      <c r="F12" s="13">
        <v>0</v>
      </c>
      <c r="G12" s="14">
        <v>44530</v>
      </c>
      <c r="H12" s="14">
        <v>44496</v>
      </c>
      <c r="I12" s="15">
        <v>-34</v>
      </c>
      <c r="J12" s="15" t="s">
        <v>13</v>
      </c>
      <c r="K12" s="13">
        <f t="shared" si="0"/>
        <v>46.4</v>
      </c>
      <c r="L12" s="19">
        <f t="shared" si="1"/>
        <v>-1577.6</v>
      </c>
    </row>
    <row r="13" spans="1:12" ht="12.75">
      <c r="A13" s="13" t="s">
        <v>12</v>
      </c>
      <c r="B13" s="16" t="s">
        <v>23</v>
      </c>
      <c r="C13" s="14">
        <v>44489</v>
      </c>
      <c r="D13" s="13">
        <v>46.4</v>
      </c>
      <c r="E13" s="13">
        <v>10.21</v>
      </c>
      <c r="F13" s="13">
        <v>0</v>
      </c>
      <c r="G13" s="14">
        <v>44530</v>
      </c>
      <c r="H13" s="14">
        <v>44496</v>
      </c>
      <c r="I13" s="15">
        <v>-34</v>
      </c>
      <c r="J13" s="15" t="s">
        <v>13</v>
      </c>
      <c r="K13" s="13">
        <f t="shared" si="0"/>
        <v>46.4</v>
      </c>
      <c r="L13" s="19">
        <f t="shared" si="1"/>
        <v>-1577.6</v>
      </c>
    </row>
    <row r="14" spans="1:12" ht="12.75">
      <c r="A14" s="13" t="s">
        <v>12</v>
      </c>
      <c r="B14" s="16" t="s">
        <v>24</v>
      </c>
      <c r="C14" s="14">
        <v>44477</v>
      </c>
      <c r="D14" s="13">
        <v>147.01</v>
      </c>
      <c r="E14" s="13">
        <v>32.34</v>
      </c>
      <c r="F14" s="13">
        <v>0</v>
      </c>
      <c r="G14" s="14">
        <v>44530</v>
      </c>
      <c r="H14" s="14">
        <v>44496</v>
      </c>
      <c r="I14" s="15">
        <v>-34</v>
      </c>
      <c r="J14" s="15" t="s">
        <v>13</v>
      </c>
      <c r="K14" s="13">
        <f t="shared" si="0"/>
        <v>147.01</v>
      </c>
      <c r="L14" s="19">
        <f t="shared" si="1"/>
        <v>-4998.34</v>
      </c>
    </row>
    <row r="15" spans="1:12" ht="12.75">
      <c r="A15" s="13" t="s">
        <v>12</v>
      </c>
      <c r="B15" s="16" t="s">
        <v>25</v>
      </c>
      <c r="C15" s="14">
        <v>44498</v>
      </c>
      <c r="D15" s="13">
        <v>108</v>
      </c>
      <c r="E15" s="13">
        <v>23.76</v>
      </c>
      <c r="F15" s="13">
        <v>0</v>
      </c>
      <c r="G15" s="14">
        <v>44561</v>
      </c>
      <c r="H15" s="14">
        <v>44511</v>
      </c>
      <c r="I15" s="15">
        <v>-50</v>
      </c>
      <c r="J15" s="15" t="s">
        <v>13</v>
      </c>
      <c r="K15" s="13">
        <f t="shared" si="0"/>
        <v>108</v>
      </c>
      <c r="L15" s="19">
        <f t="shared" si="1"/>
        <v>-5400</v>
      </c>
    </row>
    <row r="16" spans="1:12" ht="12.75">
      <c r="A16" s="13" t="s">
        <v>12</v>
      </c>
      <c r="B16" s="16" t="s">
        <v>26</v>
      </c>
      <c r="C16" s="14">
        <v>44498</v>
      </c>
      <c r="D16" s="13">
        <v>194</v>
      </c>
      <c r="E16" s="13">
        <v>42.68</v>
      </c>
      <c r="F16" s="13">
        <v>0</v>
      </c>
      <c r="G16" s="14">
        <v>44561</v>
      </c>
      <c r="H16" s="14">
        <v>44511</v>
      </c>
      <c r="I16" s="15">
        <v>-50</v>
      </c>
      <c r="J16" s="15" t="s">
        <v>13</v>
      </c>
      <c r="K16" s="13">
        <f t="shared" si="0"/>
        <v>194</v>
      </c>
      <c r="L16" s="19">
        <f t="shared" si="1"/>
        <v>-9700</v>
      </c>
    </row>
    <row r="17" spans="1:12" ht="12.75">
      <c r="A17" s="13" t="s">
        <v>12</v>
      </c>
      <c r="B17" s="16" t="s">
        <v>27</v>
      </c>
      <c r="C17" s="14">
        <v>44500</v>
      </c>
      <c r="D17" s="13">
        <v>811.69</v>
      </c>
      <c r="E17" s="13">
        <v>178.57</v>
      </c>
      <c r="F17" s="13">
        <v>0</v>
      </c>
      <c r="G17" s="14">
        <v>44530</v>
      </c>
      <c r="H17" s="14">
        <v>44511</v>
      </c>
      <c r="I17" s="15">
        <v>-19</v>
      </c>
      <c r="J17" s="15" t="s">
        <v>13</v>
      </c>
      <c r="K17" s="13">
        <f t="shared" si="0"/>
        <v>811.69</v>
      </c>
      <c r="L17" s="19">
        <f t="shared" si="1"/>
        <v>-15422.11</v>
      </c>
    </row>
    <row r="18" spans="1:12" ht="12.75">
      <c r="A18" s="13" t="s">
        <v>12</v>
      </c>
      <c r="B18" s="16" t="s">
        <v>28</v>
      </c>
      <c r="C18" s="14">
        <v>44499</v>
      </c>
      <c r="D18" s="13">
        <v>599.97</v>
      </c>
      <c r="E18" s="13">
        <v>131.99</v>
      </c>
      <c r="F18" s="13">
        <v>0</v>
      </c>
      <c r="G18" s="14">
        <v>44530</v>
      </c>
      <c r="H18" s="14">
        <v>44511</v>
      </c>
      <c r="I18" s="15">
        <v>-19</v>
      </c>
      <c r="J18" s="15" t="s">
        <v>13</v>
      </c>
      <c r="K18" s="13">
        <f t="shared" si="0"/>
        <v>599.97</v>
      </c>
      <c r="L18" s="19">
        <f t="shared" si="1"/>
        <v>-11399.43</v>
      </c>
    </row>
    <row r="19" spans="1:12" ht="12.75">
      <c r="A19" s="13" t="s">
        <v>12</v>
      </c>
      <c r="B19" s="16" t="s">
        <v>29</v>
      </c>
      <c r="C19" s="14">
        <v>44498</v>
      </c>
      <c r="D19" s="13">
        <v>57.78</v>
      </c>
      <c r="E19" s="13">
        <v>12.71</v>
      </c>
      <c r="F19" s="13">
        <v>0</v>
      </c>
      <c r="G19" s="14">
        <v>44529</v>
      </c>
      <c r="H19" s="14">
        <v>44511</v>
      </c>
      <c r="I19" s="15">
        <v>-18</v>
      </c>
      <c r="J19" s="15" t="s">
        <v>13</v>
      </c>
      <c r="K19" s="13">
        <f t="shared" si="0"/>
        <v>57.78</v>
      </c>
      <c r="L19" s="19">
        <f t="shared" si="1"/>
        <v>-1040.04</v>
      </c>
    </row>
    <row r="20" spans="1:12" ht="12.75">
      <c r="A20" s="13" t="s">
        <v>12</v>
      </c>
      <c r="B20" s="16" t="s">
        <v>30</v>
      </c>
      <c r="C20" s="14">
        <v>44504</v>
      </c>
      <c r="D20" s="13">
        <v>137.7</v>
      </c>
      <c r="E20" s="13">
        <v>30.29</v>
      </c>
      <c r="F20" s="13">
        <v>0</v>
      </c>
      <c r="G20" s="14">
        <v>44534</v>
      </c>
      <c r="H20" s="14">
        <v>44511</v>
      </c>
      <c r="I20" s="15">
        <v>-23</v>
      </c>
      <c r="J20" s="15" t="s">
        <v>13</v>
      </c>
      <c r="K20" s="13">
        <f t="shared" si="0"/>
        <v>137.7</v>
      </c>
      <c r="L20" s="19">
        <f t="shared" si="1"/>
        <v>-3167.1</v>
      </c>
    </row>
    <row r="21" spans="1:12" ht="12.75">
      <c r="A21" s="13" t="s">
        <v>12</v>
      </c>
      <c r="B21" s="16" t="s">
        <v>31</v>
      </c>
      <c r="C21" s="14">
        <v>44505</v>
      </c>
      <c r="D21" s="13">
        <v>586</v>
      </c>
      <c r="E21" s="13">
        <v>0</v>
      </c>
      <c r="F21" s="13">
        <v>0</v>
      </c>
      <c r="G21" s="14">
        <v>44535</v>
      </c>
      <c r="H21" s="14">
        <v>44511</v>
      </c>
      <c r="I21" s="15">
        <v>-24</v>
      </c>
      <c r="J21" s="15" t="s">
        <v>18</v>
      </c>
      <c r="K21" s="13">
        <f t="shared" si="0"/>
        <v>586</v>
      </c>
      <c r="L21" s="19">
        <f t="shared" si="1"/>
        <v>-14064</v>
      </c>
    </row>
    <row r="22" spans="1:12" ht="12.75">
      <c r="A22" s="13" t="s">
        <v>12</v>
      </c>
      <c r="B22" s="16" t="s">
        <v>32</v>
      </c>
      <c r="C22" s="14">
        <v>44498</v>
      </c>
      <c r="D22" s="13">
        <v>890</v>
      </c>
      <c r="E22" s="13">
        <v>0</v>
      </c>
      <c r="F22" s="13">
        <v>0</v>
      </c>
      <c r="G22" s="14">
        <v>44529</v>
      </c>
      <c r="H22" s="14">
        <v>44511</v>
      </c>
      <c r="I22" s="15">
        <v>-18</v>
      </c>
      <c r="J22" s="15" t="s">
        <v>18</v>
      </c>
      <c r="K22" s="13">
        <f t="shared" si="0"/>
        <v>890</v>
      </c>
      <c r="L22" s="19">
        <f t="shared" si="1"/>
        <v>-16020</v>
      </c>
    </row>
    <row r="23" spans="1:12" ht="12.75">
      <c r="A23" s="13" t="s">
        <v>12</v>
      </c>
      <c r="B23" s="16" t="s">
        <v>33</v>
      </c>
      <c r="C23" s="14">
        <v>44508</v>
      </c>
      <c r="D23" s="13">
        <v>240</v>
      </c>
      <c r="E23" s="13">
        <v>9.6</v>
      </c>
      <c r="F23" s="13">
        <v>0</v>
      </c>
      <c r="G23" s="14">
        <v>44522</v>
      </c>
      <c r="H23" s="14">
        <v>44511</v>
      </c>
      <c r="I23" s="15">
        <v>-11</v>
      </c>
      <c r="J23" s="15" t="s">
        <v>13</v>
      </c>
      <c r="K23" s="13">
        <f t="shared" si="0"/>
        <v>240</v>
      </c>
      <c r="L23" s="19">
        <f t="shared" si="1"/>
        <v>-2640</v>
      </c>
    </row>
    <row r="24" spans="1:12" ht="12.75">
      <c r="A24" s="13" t="s">
        <v>12</v>
      </c>
      <c r="B24" s="16" t="s">
        <v>34</v>
      </c>
      <c r="C24" s="14">
        <v>44502</v>
      </c>
      <c r="D24" s="13">
        <v>125</v>
      </c>
      <c r="E24" s="13">
        <v>27.5</v>
      </c>
      <c r="F24" s="13">
        <v>0</v>
      </c>
      <c r="G24" s="14">
        <v>44561</v>
      </c>
      <c r="H24" s="14">
        <v>44511</v>
      </c>
      <c r="I24" s="15">
        <v>-50</v>
      </c>
      <c r="J24" s="15" t="s">
        <v>13</v>
      </c>
      <c r="K24" s="13">
        <f t="shared" si="0"/>
        <v>125</v>
      </c>
      <c r="L24" s="19">
        <f t="shared" si="1"/>
        <v>-6250</v>
      </c>
    </row>
    <row r="25" spans="1:12" ht="12.75">
      <c r="A25" s="13" t="s">
        <v>12</v>
      </c>
      <c r="B25" s="16" t="s">
        <v>35</v>
      </c>
      <c r="C25" s="14">
        <v>44511</v>
      </c>
      <c r="D25" s="13">
        <v>1860</v>
      </c>
      <c r="E25" s="13">
        <v>0</v>
      </c>
      <c r="F25" s="13">
        <v>0</v>
      </c>
      <c r="G25" s="14">
        <v>44541</v>
      </c>
      <c r="H25" s="14">
        <v>44524</v>
      </c>
      <c r="I25" s="15">
        <v>-17</v>
      </c>
      <c r="J25" s="15" t="s">
        <v>18</v>
      </c>
      <c r="K25" s="13">
        <f t="shared" si="0"/>
        <v>1860</v>
      </c>
      <c r="L25" s="19">
        <f t="shared" si="1"/>
        <v>-31620</v>
      </c>
    </row>
    <row r="26" spans="1:12" ht="12.75">
      <c r="A26" s="13" t="s">
        <v>12</v>
      </c>
      <c r="B26" s="16" t="s">
        <v>36</v>
      </c>
      <c r="C26" s="14">
        <v>44513</v>
      </c>
      <c r="D26" s="13">
        <v>189</v>
      </c>
      <c r="E26" s="13">
        <v>0</v>
      </c>
      <c r="F26" s="13">
        <v>0</v>
      </c>
      <c r="G26" s="14">
        <v>44546</v>
      </c>
      <c r="H26" s="14">
        <v>44524</v>
      </c>
      <c r="I26" s="15">
        <v>-22</v>
      </c>
      <c r="J26" s="15" t="s">
        <v>18</v>
      </c>
      <c r="K26" s="13">
        <f t="shared" si="0"/>
        <v>189</v>
      </c>
      <c r="L26" s="19">
        <f t="shared" si="1"/>
        <v>-4158</v>
      </c>
    </row>
    <row r="27" spans="1:12" ht="12.75">
      <c r="A27" s="13" t="s">
        <v>12</v>
      </c>
      <c r="B27" s="16" t="s">
        <v>37</v>
      </c>
      <c r="C27" s="14">
        <v>44513</v>
      </c>
      <c r="D27" s="13">
        <v>120</v>
      </c>
      <c r="E27" s="13">
        <v>26.4</v>
      </c>
      <c r="F27" s="13">
        <v>0</v>
      </c>
      <c r="G27" s="14">
        <v>44543</v>
      </c>
      <c r="H27" s="14">
        <v>44524</v>
      </c>
      <c r="I27" s="15">
        <v>-19</v>
      </c>
      <c r="J27" s="15" t="s">
        <v>13</v>
      </c>
      <c r="K27" s="13">
        <f t="shared" si="0"/>
        <v>120</v>
      </c>
      <c r="L27" s="19">
        <f t="shared" si="1"/>
        <v>-2280</v>
      </c>
    </row>
    <row r="28" spans="1:12" ht="12.75">
      <c r="A28" s="13" t="s">
        <v>12</v>
      </c>
      <c r="B28" s="16" t="s">
        <v>38</v>
      </c>
      <c r="C28" s="14">
        <v>44512</v>
      </c>
      <c r="D28" s="13">
        <v>344.08</v>
      </c>
      <c r="E28" s="13">
        <v>72.37</v>
      </c>
      <c r="F28" s="13">
        <v>0</v>
      </c>
      <c r="G28" s="14">
        <v>44545</v>
      </c>
      <c r="H28" s="14">
        <v>44524</v>
      </c>
      <c r="I28" s="15">
        <v>-21</v>
      </c>
      <c r="J28" s="15" t="s">
        <v>13</v>
      </c>
      <c r="K28" s="13">
        <f t="shared" si="0"/>
        <v>344.08</v>
      </c>
      <c r="L28" s="19">
        <f t="shared" si="1"/>
        <v>-7225.679999999999</v>
      </c>
    </row>
    <row r="29" spans="1:12" ht="12.75">
      <c r="A29" s="13" t="s">
        <v>12</v>
      </c>
      <c r="B29" s="16" t="s">
        <v>39</v>
      </c>
      <c r="C29" s="14">
        <v>44516</v>
      </c>
      <c r="D29" s="13">
        <v>219.38</v>
      </c>
      <c r="E29" s="13">
        <v>48.26</v>
      </c>
      <c r="F29" s="13">
        <v>0</v>
      </c>
      <c r="G29" s="14">
        <v>44549</v>
      </c>
      <c r="H29" s="14">
        <v>44524</v>
      </c>
      <c r="I29" s="15">
        <v>-25</v>
      </c>
      <c r="J29" s="15" t="s">
        <v>13</v>
      </c>
      <c r="K29" s="13">
        <f t="shared" si="0"/>
        <v>219.38</v>
      </c>
      <c r="L29" s="19">
        <f t="shared" si="1"/>
        <v>-5484.5</v>
      </c>
    </row>
    <row r="30" spans="1:12" ht="12.75">
      <c r="A30" s="13" t="s">
        <v>12</v>
      </c>
      <c r="B30" s="16" t="s">
        <v>40</v>
      </c>
      <c r="C30" s="14">
        <v>44516</v>
      </c>
      <c r="D30" s="13">
        <v>649.16</v>
      </c>
      <c r="E30" s="13">
        <v>142.82</v>
      </c>
      <c r="F30" s="13">
        <v>0</v>
      </c>
      <c r="G30" s="14">
        <v>44620</v>
      </c>
      <c r="H30" s="14">
        <v>44524</v>
      </c>
      <c r="I30" s="15">
        <v>-96</v>
      </c>
      <c r="J30" s="15" t="s">
        <v>13</v>
      </c>
      <c r="K30" s="13">
        <f t="shared" si="0"/>
        <v>649.16</v>
      </c>
      <c r="L30" s="19">
        <f t="shared" si="1"/>
        <v>-62319.36</v>
      </c>
    </row>
    <row r="31" spans="1:12" ht="12.75">
      <c r="A31" s="13" t="s">
        <v>12</v>
      </c>
      <c r="B31" s="16" t="s">
        <v>41</v>
      </c>
      <c r="C31" s="14">
        <v>44517</v>
      </c>
      <c r="D31" s="13">
        <v>56.4</v>
      </c>
      <c r="E31" s="13">
        <v>12.41</v>
      </c>
      <c r="F31" s="13">
        <v>0</v>
      </c>
      <c r="G31" s="14">
        <v>44561</v>
      </c>
      <c r="H31" s="14">
        <v>44524</v>
      </c>
      <c r="I31" s="15">
        <v>-37</v>
      </c>
      <c r="J31" s="15" t="s">
        <v>13</v>
      </c>
      <c r="K31" s="13">
        <f t="shared" si="0"/>
        <v>56.4</v>
      </c>
      <c r="L31" s="19">
        <f t="shared" si="1"/>
        <v>-2086.7999999999997</v>
      </c>
    </row>
    <row r="32" spans="1:12" ht="12.75">
      <c r="A32" s="13" t="s">
        <v>12</v>
      </c>
      <c r="B32" s="16" t="s">
        <v>42</v>
      </c>
      <c r="C32" s="14">
        <v>44517</v>
      </c>
      <c r="D32" s="13">
        <v>46.4</v>
      </c>
      <c r="E32" s="13">
        <v>10.21</v>
      </c>
      <c r="F32" s="13">
        <v>0</v>
      </c>
      <c r="G32" s="14">
        <v>44561</v>
      </c>
      <c r="H32" s="14">
        <v>44524</v>
      </c>
      <c r="I32" s="15">
        <v>-37</v>
      </c>
      <c r="J32" s="15" t="s">
        <v>13</v>
      </c>
      <c r="K32" s="13">
        <f t="shared" si="0"/>
        <v>46.4</v>
      </c>
      <c r="L32" s="19">
        <f t="shared" si="1"/>
        <v>-1716.8</v>
      </c>
    </row>
    <row r="33" spans="1:12" ht="12.75">
      <c r="A33" s="13" t="s">
        <v>12</v>
      </c>
      <c r="B33" s="16" t="s">
        <v>43</v>
      </c>
      <c r="C33" s="14">
        <v>44517</v>
      </c>
      <c r="D33" s="13">
        <v>46.4</v>
      </c>
      <c r="E33" s="13">
        <v>10.21</v>
      </c>
      <c r="F33" s="13">
        <v>0</v>
      </c>
      <c r="G33" s="14">
        <v>44561</v>
      </c>
      <c r="H33" s="14">
        <v>44524</v>
      </c>
      <c r="I33" s="15">
        <v>-37</v>
      </c>
      <c r="J33" s="15" t="s">
        <v>13</v>
      </c>
      <c r="K33" s="13">
        <f t="shared" si="0"/>
        <v>46.4</v>
      </c>
      <c r="L33" s="19">
        <f t="shared" si="1"/>
        <v>-1716.8</v>
      </c>
    </row>
    <row r="34" spans="1:12" ht="12.75">
      <c r="A34" s="13" t="s">
        <v>12</v>
      </c>
      <c r="B34" s="16" t="s">
        <v>44</v>
      </c>
      <c r="C34" s="14">
        <v>44523</v>
      </c>
      <c r="D34" s="13">
        <v>117</v>
      </c>
      <c r="E34" s="13">
        <v>25.74</v>
      </c>
      <c r="F34" s="13">
        <v>0</v>
      </c>
      <c r="G34" s="14">
        <v>44561</v>
      </c>
      <c r="H34" s="14">
        <v>44524</v>
      </c>
      <c r="I34" s="15">
        <v>-37</v>
      </c>
      <c r="J34" s="15" t="s">
        <v>13</v>
      </c>
      <c r="K34" s="13">
        <f t="shared" si="0"/>
        <v>117</v>
      </c>
      <c r="L34" s="19">
        <f t="shared" si="1"/>
        <v>-4329</v>
      </c>
    </row>
    <row r="35" spans="1:12" ht="12.75">
      <c r="A35" s="13" t="s">
        <v>12</v>
      </c>
      <c r="B35" s="16" t="s">
        <v>45</v>
      </c>
      <c r="C35" s="14">
        <v>44516</v>
      </c>
      <c r="D35" s="13">
        <v>495</v>
      </c>
      <c r="E35" s="13">
        <v>108.9</v>
      </c>
      <c r="F35" s="13">
        <v>0</v>
      </c>
      <c r="G35" s="14">
        <v>44561</v>
      </c>
      <c r="H35" s="14">
        <v>44530</v>
      </c>
      <c r="I35" s="15">
        <v>-31</v>
      </c>
      <c r="J35" s="15" t="s">
        <v>13</v>
      </c>
      <c r="K35" s="13">
        <f aca="true" t="shared" si="2" ref="K35:K57">IF(J35="N",SUM(D35,E35,F35),SUM(D35,F35))</f>
        <v>495</v>
      </c>
      <c r="L35" s="19">
        <f aca="true" t="shared" si="3" ref="L35:L57">PRODUCT(I35,K35)</f>
        <v>-15345</v>
      </c>
    </row>
    <row r="36" spans="1:12" ht="12.75">
      <c r="A36" s="13" t="s">
        <v>12</v>
      </c>
      <c r="B36" s="16" t="s">
        <v>46</v>
      </c>
      <c r="C36" s="14">
        <v>44525</v>
      </c>
      <c r="D36" s="13">
        <v>342.5</v>
      </c>
      <c r="E36" s="13">
        <v>75.35</v>
      </c>
      <c r="F36" s="13">
        <v>0</v>
      </c>
      <c r="G36" s="14">
        <v>44555</v>
      </c>
      <c r="H36" s="14">
        <v>44530</v>
      </c>
      <c r="I36" s="15">
        <v>-25</v>
      </c>
      <c r="J36" s="15" t="s">
        <v>13</v>
      </c>
      <c r="K36" s="13">
        <f t="shared" si="2"/>
        <v>342.5</v>
      </c>
      <c r="L36" s="19">
        <f t="shared" si="3"/>
        <v>-8562.5</v>
      </c>
    </row>
    <row r="37" spans="1:12" ht="12.75">
      <c r="A37" s="13" t="s">
        <v>12</v>
      </c>
      <c r="B37" s="16" t="s">
        <v>47</v>
      </c>
      <c r="C37" s="14">
        <v>44525</v>
      </c>
      <c r="D37" s="13">
        <v>64.92</v>
      </c>
      <c r="E37" s="13">
        <v>14.28</v>
      </c>
      <c r="F37" s="13">
        <v>0</v>
      </c>
      <c r="G37" s="14">
        <v>44555</v>
      </c>
      <c r="H37" s="14">
        <v>44530</v>
      </c>
      <c r="I37" s="15">
        <v>-25</v>
      </c>
      <c r="J37" s="15" t="s">
        <v>13</v>
      </c>
      <c r="K37" s="13">
        <f t="shared" si="2"/>
        <v>64.92</v>
      </c>
      <c r="L37" s="19">
        <f t="shared" si="3"/>
        <v>-1623</v>
      </c>
    </row>
    <row r="38" spans="1:12" ht="12.75">
      <c r="A38" s="13" t="s">
        <v>12</v>
      </c>
      <c r="B38" s="16" t="s">
        <v>48</v>
      </c>
      <c r="C38" s="14">
        <v>44526</v>
      </c>
      <c r="D38" s="13">
        <v>258.7</v>
      </c>
      <c r="E38" s="13">
        <v>56.91</v>
      </c>
      <c r="F38" s="13">
        <v>0</v>
      </c>
      <c r="G38" s="14">
        <v>44559</v>
      </c>
      <c r="H38" s="14">
        <v>44530</v>
      </c>
      <c r="I38" s="15">
        <v>-29</v>
      </c>
      <c r="J38" s="15" t="s">
        <v>13</v>
      </c>
      <c r="K38" s="13">
        <f t="shared" si="2"/>
        <v>258.7</v>
      </c>
      <c r="L38" s="19">
        <f t="shared" si="3"/>
        <v>-7502.299999999999</v>
      </c>
    </row>
    <row r="39" spans="1:12" ht="12.75">
      <c r="A39" s="13" t="s">
        <v>12</v>
      </c>
      <c r="B39" s="16" t="s">
        <v>49</v>
      </c>
      <c r="C39" s="14">
        <v>44529</v>
      </c>
      <c r="D39" s="13">
        <v>372.86</v>
      </c>
      <c r="E39" s="13">
        <v>82.03</v>
      </c>
      <c r="F39" s="13">
        <v>0</v>
      </c>
      <c r="G39" s="14">
        <v>44592</v>
      </c>
      <c r="H39" s="14">
        <v>44530</v>
      </c>
      <c r="I39" s="15">
        <v>-62</v>
      </c>
      <c r="J39" s="15" t="s">
        <v>13</v>
      </c>
      <c r="K39" s="13">
        <f t="shared" si="2"/>
        <v>372.86</v>
      </c>
      <c r="L39" s="19">
        <f t="shared" si="3"/>
        <v>-23117.32</v>
      </c>
    </row>
    <row r="40" spans="1:12" ht="12.75">
      <c r="A40" s="13" t="s">
        <v>12</v>
      </c>
      <c r="B40" s="16" t="s">
        <v>50</v>
      </c>
      <c r="C40" s="14">
        <v>44529</v>
      </c>
      <c r="D40" s="13">
        <v>472.37</v>
      </c>
      <c r="E40" s="13">
        <v>103.92</v>
      </c>
      <c r="F40" s="13">
        <v>0</v>
      </c>
      <c r="G40" s="14">
        <v>44592</v>
      </c>
      <c r="H40" s="14">
        <v>44530</v>
      </c>
      <c r="I40" s="15">
        <v>-62</v>
      </c>
      <c r="J40" s="15" t="s">
        <v>13</v>
      </c>
      <c r="K40" s="13">
        <f t="shared" si="2"/>
        <v>472.37</v>
      </c>
      <c r="L40" s="19">
        <f t="shared" si="3"/>
        <v>-29286.94</v>
      </c>
    </row>
    <row r="41" spans="1:12" ht="12.75">
      <c r="A41" s="13" t="s">
        <v>12</v>
      </c>
      <c r="B41" s="16" t="s">
        <v>51</v>
      </c>
      <c r="C41" s="14">
        <v>44530</v>
      </c>
      <c r="D41" s="13">
        <v>61.33</v>
      </c>
      <c r="E41" s="13">
        <v>13.49</v>
      </c>
      <c r="F41" s="13">
        <v>0</v>
      </c>
      <c r="G41" s="14">
        <v>44561</v>
      </c>
      <c r="H41" s="14">
        <v>44544</v>
      </c>
      <c r="I41" s="15">
        <v>-17</v>
      </c>
      <c r="J41" s="15" t="s">
        <v>13</v>
      </c>
      <c r="K41" s="13">
        <f t="shared" si="2"/>
        <v>61.33</v>
      </c>
      <c r="L41" s="19">
        <f t="shared" si="3"/>
        <v>-1042.61</v>
      </c>
    </row>
    <row r="42" spans="1:12" ht="12.75">
      <c r="A42" s="13" t="s">
        <v>12</v>
      </c>
      <c r="B42" s="16" t="s">
        <v>52</v>
      </c>
      <c r="C42" s="14">
        <v>44530</v>
      </c>
      <c r="D42" s="13">
        <v>43.5</v>
      </c>
      <c r="E42" s="13">
        <v>9.57</v>
      </c>
      <c r="F42" s="13">
        <v>0</v>
      </c>
      <c r="G42" s="14">
        <v>44592</v>
      </c>
      <c r="H42" s="14">
        <v>44544</v>
      </c>
      <c r="I42" s="15">
        <v>-48</v>
      </c>
      <c r="J42" s="15" t="s">
        <v>13</v>
      </c>
      <c r="K42" s="13">
        <f t="shared" si="2"/>
        <v>43.5</v>
      </c>
      <c r="L42" s="19">
        <f t="shared" si="3"/>
        <v>-2088</v>
      </c>
    </row>
    <row r="43" spans="1:12" ht="12.75">
      <c r="A43" s="13" t="s">
        <v>12</v>
      </c>
      <c r="B43" s="16" t="s">
        <v>53</v>
      </c>
      <c r="C43" s="14">
        <v>44533</v>
      </c>
      <c r="D43" s="13">
        <v>532.79</v>
      </c>
      <c r="E43" s="13">
        <v>117.21</v>
      </c>
      <c r="F43" s="13">
        <v>0</v>
      </c>
      <c r="G43" s="14">
        <v>44533</v>
      </c>
      <c r="H43" s="14">
        <v>44544</v>
      </c>
      <c r="I43" s="15">
        <v>11</v>
      </c>
      <c r="J43" s="15" t="s">
        <v>13</v>
      </c>
      <c r="K43" s="13">
        <f t="shared" si="2"/>
        <v>532.79</v>
      </c>
      <c r="L43" s="19">
        <f t="shared" si="3"/>
        <v>5860.69</v>
      </c>
    </row>
    <row r="44" spans="1:12" ht="12.75">
      <c r="A44" s="13" t="s">
        <v>12</v>
      </c>
      <c r="B44" s="16" t="s">
        <v>54</v>
      </c>
      <c r="C44" s="14">
        <v>44530</v>
      </c>
      <c r="D44" s="13">
        <v>298.11</v>
      </c>
      <c r="E44" s="13">
        <v>65.58</v>
      </c>
      <c r="F44" s="13">
        <v>0</v>
      </c>
      <c r="G44" s="14">
        <v>44560</v>
      </c>
      <c r="H44" s="14">
        <v>44544</v>
      </c>
      <c r="I44" s="15">
        <v>-16</v>
      </c>
      <c r="J44" s="15" t="s">
        <v>13</v>
      </c>
      <c r="K44" s="13">
        <f t="shared" si="2"/>
        <v>298.11</v>
      </c>
      <c r="L44" s="19">
        <f t="shared" si="3"/>
        <v>-4769.76</v>
      </c>
    </row>
    <row r="45" spans="1:12" ht="12.75">
      <c r="A45" s="13" t="s">
        <v>12</v>
      </c>
      <c r="B45" s="16" t="s">
        <v>55</v>
      </c>
      <c r="C45" s="14">
        <v>44530</v>
      </c>
      <c r="D45" s="13">
        <v>50</v>
      </c>
      <c r="E45" s="13">
        <v>11</v>
      </c>
      <c r="F45" s="13">
        <v>0</v>
      </c>
      <c r="G45" s="14">
        <v>44530</v>
      </c>
      <c r="H45" s="14">
        <v>44544</v>
      </c>
      <c r="I45" s="15">
        <v>14</v>
      </c>
      <c r="J45" s="15" t="s">
        <v>13</v>
      </c>
      <c r="K45" s="13">
        <f t="shared" si="2"/>
        <v>50</v>
      </c>
      <c r="L45" s="19">
        <f t="shared" si="3"/>
        <v>700</v>
      </c>
    </row>
    <row r="46" spans="1:12" ht="12.75">
      <c r="A46" s="13" t="s">
        <v>12</v>
      </c>
      <c r="B46" s="16" t="s">
        <v>56</v>
      </c>
      <c r="C46" s="14">
        <v>44537</v>
      </c>
      <c r="D46" s="13">
        <v>246</v>
      </c>
      <c r="E46" s="13">
        <v>28.62</v>
      </c>
      <c r="F46" s="13">
        <v>0</v>
      </c>
      <c r="G46" s="14">
        <v>44651</v>
      </c>
      <c r="H46" s="14">
        <v>44544</v>
      </c>
      <c r="I46" s="15">
        <v>-107</v>
      </c>
      <c r="J46" s="15" t="s">
        <v>13</v>
      </c>
      <c r="K46" s="13">
        <f t="shared" si="2"/>
        <v>246</v>
      </c>
      <c r="L46" s="19">
        <f t="shared" si="3"/>
        <v>-26322</v>
      </c>
    </row>
    <row r="47" spans="1:12" ht="12.75">
      <c r="A47" s="13" t="s">
        <v>12</v>
      </c>
      <c r="B47" s="16" t="s">
        <v>57</v>
      </c>
      <c r="C47" s="14">
        <v>44543</v>
      </c>
      <c r="D47" s="13">
        <v>1102.5</v>
      </c>
      <c r="E47" s="13">
        <v>242.55</v>
      </c>
      <c r="F47" s="13">
        <v>0</v>
      </c>
      <c r="G47" s="14">
        <v>44592</v>
      </c>
      <c r="H47" s="14">
        <v>44544</v>
      </c>
      <c r="I47" s="15">
        <v>-48</v>
      </c>
      <c r="J47" s="15" t="s">
        <v>13</v>
      </c>
      <c r="K47" s="13">
        <f t="shared" si="2"/>
        <v>1102.5</v>
      </c>
      <c r="L47" s="19">
        <f t="shared" si="3"/>
        <v>-52920</v>
      </c>
    </row>
    <row r="48" spans="1:12" ht="12.75">
      <c r="A48" s="13" t="s">
        <v>12</v>
      </c>
      <c r="B48" s="16" t="s">
        <v>58</v>
      </c>
      <c r="C48" s="14">
        <v>44543</v>
      </c>
      <c r="D48" s="13">
        <v>800</v>
      </c>
      <c r="E48" s="13">
        <v>176</v>
      </c>
      <c r="F48" s="13">
        <v>0</v>
      </c>
      <c r="G48" s="14">
        <v>44592</v>
      </c>
      <c r="H48" s="14">
        <v>44544</v>
      </c>
      <c r="I48" s="15">
        <v>-48</v>
      </c>
      <c r="J48" s="15" t="s">
        <v>13</v>
      </c>
      <c r="K48" s="13">
        <f t="shared" si="2"/>
        <v>800</v>
      </c>
      <c r="L48" s="19">
        <f t="shared" si="3"/>
        <v>-38400</v>
      </c>
    </row>
    <row r="49" spans="1:12" ht="12.75">
      <c r="A49" s="13" t="s">
        <v>12</v>
      </c>
      <c r="B49" s="16" t="s">
        <v>59</v>
      </c>
      <c r="C49" s="14">
        <v>44543</v>
      </c>
      <c r="D49" s="13">
        <v>624</v>
      </c>
      <c r="E49" s="13">
        <v>137.28</v>
      </c>
      <c r="F49" s="13">
        <v>0</v>
      </c>
      <c r="G49" s="14">
        <v>44592</v>
      </c>
      <c r="H49" s="14">
        <v>44544</v>
      </c>
      <c r="I49" s="15">
        <v>-48</v>
      </c>
      <c r="J49" s="15" t="s">
        <v>13</v>
      </c>
      <c r="K49" s="13">
        <f t="shared" si="2"/>
        <v>624</v>
      </c>
      <c r="L49" s="19">
        <f t="shared" si="3"/>
        <v>-29952</v>
      </c>
    </row>
    <row r="50" spans="1:12" ht="12.75">
      <c r="A50" s="13" t="s">
        <v>12</v>
      </c>
      <c r="B50" s="16" t="s">
        <v>60</v>
      </c>
      <c r="C50" s="14">
        <v>44545</v>
      </c>
      <c r="D50" s="13">
        <v>172.26</v>
      </c>
      <c r="E50" s="13">
        <v>37.9</v>
      </c>
      <c r="F50" s="13">
        <v>0</v>
      </c>
      <c r="G50" s="14">
        <v>44576</v>
      </c>
      <c r="H50" s="14">
        <v>44552</v>
      </c>
      <c r="I50" s="15">
        <v>-24</v>
      </c>
      <c r="J50" s="15" t="s">
        <v>13</v>
      </c>
      <c r="K50" s="13">
        <f t="shared" si="2"/>
        <v>172.26</v>
      </c>
      <c r="L50" s="19">
        <f t="shared" si="3"/>
        <v>-4134.24</v>
      </c>
    </row>
    <row r="51" spans="1:12" ht="12.75">
      <c r="A51" s="13" t="s">
        <v>12</v>
      </c>
      <c r="B51" s="16" t="s">
        <v>61</v>
      </c>
      <c r="C51" s="14">
        <v>44546</v>
      </c>
      <c r="D51" s="13">
        <v>600</v>
      </c>
      <c r="E51" s="13">
        <v>132</v>
      </c>
      <c r="F51" s="13">
        <v>0</v>
      </c>
      <c r="G51" s="14">
        <v>44592</v>
      </c>
      <c r="H51" s="14">
        <v>44552</v>
      </c>
      <c r="I51" s="15">
        <v>-40</v>
      </c>
      <c r="J51" s="15" t="s">
        <v>13</v>
      </c>
      <c r="K51" s="13">
        <f t="shared" si="2"/>
        <v>600</v>
      </c>
      <c r="L51" s="19">
        <f t="shared" si="3"/>
        <v>-24000</v>
      </c>
    </row>
    <row r="52" spans="1:12" ht="12.75">
      <c r="A52" s="13" t="s">
        <v>12</v>
      </c>
      <c r="B52" s="16" t="s">
        <v>62</v>
      </c>
      <c r="C52" s="14">
        <v>44546</v>
      </c>
      <c r="D52" s="13">
        <v>149</v>
      </c>
      <c r="E52" s="13">
        <v>32.78</v>
      </c>
      <c r="F52" s="13">
        <v>0</v>
      </c>
      <c r="G52" s="14">
        <v>44592</v>
      </c>
      <c r="H52" s="14">
        <v>44552</v>
      </c>
      <c r="I52" s="15">
        <v>-40</v>
      </c>
      <c r="J52" s="15" t="s">
        <v>13</v>
      </c>
      <c r="K52" s="13">
        <f t="shared" si="2"/>
        <v>149</v>
      </c>
      <c r="L52" s="19">
        <f t="shared" si="3"/>
        <v>-5960</v>
      </c>
    </row>
    <row r="53" spans="1:12" ht="12.75">
      <c r="A53" s="13" t="s">
        <v>12</v>
      </c>
      <c r="B53" s="16" t="s">
        <v>63</v>
      </c>
      <c r="C53" s="14">
        <v>44545</v>
      </c>
      <c r="D53" s="13">
        <v>46.4</v>
      </c>
      <c r="E53" s="13">
        <v>10.21</v>
      </c>
      <c r="F53" s="13">
        <v>0</v>
      </c>
      <c r="G53" s="14">
        <v>44592</v>
      </c>
      <c r="H53" s="14">
        <v>44552</v>
      </c>
      <c r="I53" s="15">
        <v>-40</v>
      </c>
      <c r="J53" s="15" t="s">
        <v>13</v>
      </c>
      <c r="K53" s="13">
        <f t="shared" si="2"/>
        <v>46.4</v>
      </c>
      <c r="L53" s="19">
        <f t="shared" si="3"/>
        <v>-1856</v>
      </c>
    </row>
    <row r="54" spans="1:12" ht="12.75">
      <c r="A54" s="13" t="s">
        <v>12</v>
      </c>
      <c r="B54" s="16" t="s">
        <v>64</v>
      </c>
      <c r="C54" s="14">
        <v>44545</v>
      </c>
      <c r="D54" s="13">
        <v>300</v>
      </c>
      <c r="E54" s="13">
        <v>66</v>
      </c>
      <c r="F54" s="13">
        <v>0</v>
      </c>
      <c r="G54" s="14">
        <v>44592</v>
      </c>
      <c r="H54" s="14">
        <v>44552</v>
      </c>
      <c r="I54" s="15">
        <v>-40</v>
      </c>
      <c r="J54" s="15" t="s">
        <v>13</v>
      </c>
      <c r="K54" s="13">
        <f t="shared" si="2"/>
        <v>300</v>
      </c>
      <c r="L54" s="19">
        <f t="shared" si="3"/>
        <v>-12000</v>
      </c>
    </row>
    <row r="55" spans="1:12" ht="12.75">
      <c r="A55" s="13" t="s">
        <v>12</v>
      </c>
      <c r="B55" s="16" t="s">
        <v>65</v>
      </c>
      <c r="C55" s="14">
        <v>44545</v>
      </c>
      <c r="D55" s="13">
        <v>46.4</v>
      </c>
      <c r="E55" s="13">
        <v>10.21</v>
      </c>
      <c r="F55" s="13">
        <v>0</v>
      </c>
      <c r="G55" s="14">
        <v>44592</v>
      </c>
      <c r="H55" s="14">
        <v>44552</v>
      </c>
      <c r="I55" s="15">
        <v>-40</v>
      </c>
      <c r="J55" s="15" t="s">
        <v>13</v>
      </c>
      <c r="K55" s="13">
        <f t="shared" si="2"/>
        <v>46.4</v>
      </c>
      <c r="L55" s="19">
        <f t="shared" si="3"/>
        <v>-1856</v>
      </c>
    </row>
    <row r="56" spans="1:12" ht="12.75">
      <c r="A56" s="13" t="s">
        <v>12</v>
      </c>
      <c r="B56" s="16" t="s">
        <v>66</v>
      </c>
      <c r="C56" s="14">
        <v>44545</v>
      </c>
      <c r="D56" s="13">
        <v>46.4</v>
      </c>
      <c r="E56" s="13">
        <v>10.21</v>
      </c>
      <c r="F56" s="13">
        <v>0</v>
      </c>
      <c r="G56" s="14">
        <v>44592</v>
      </c>
      <c r="H56" s="14">
        <v>44552</v>
      </c>
      <c r="I56" s="15">
        <v>-40</v>
      </c>
      <c r="J56" s="15" t="s">
        <v>13</v>
      </c>
      <c r="K56" s="13">
        <f t="shared" si="2"/>
        <v>46.4</v>
      </c>
      <c r="L56" s="19">
        <f t="shared" si="3"/>
        <v>-1856</v>
      </c>
    </row>
    <row r="57" spans="1:12" ht="12.75">
      <c r="A57" s="13" t="s">
        <v>12</v>
      </c>
      <c r="B57" s="16" t="s">
        <v>67</v>
      </c>
      <c r="C57" s="14">
        <v>44551</v>
      </c>
      <c r="D57" s="13">
        <v>999.57</v>
      </c>
      <c r="E57" s="13">
        <v>209.2</v>
      </c>
      <c r="F57" s="13">
        <v>0</v>
      </c>
      <c r="G57" s="14">
        <v>44582</v>
      </c>
      <c r="H57" s="14">
        <v>44553</v>
      </c>
      <c r="I57" s="15">
        <v>-29</v>
      </c>
      <c r="J57" s="15" t="s">
        <v>13</v>
      </c>
      <c r="K57" s="13">
        <f t="shared" si="2"/>
        <v>999.57</v>
      </c>
      <c r="L57" s="19">
        <f t="shared" si="3"/>
        <v>-28987.530000000002</v>
      </c>
    </row>
    <row r="58" spans="10:12" ht="15">
      <c r="J58" s="1" t="s">
        <v>68</v>
      </c>
      <c r="K58" s="2">
        <f>SUM(K3:K57)</f>
        <v>24530.7</v>
      </c>
      <c r="L58" s="3">
        <f>SUM(L3:L57)</f>
        <v>-754660.0299999998</v>
      </c>
    </row>
    <row r="60" ht="12.75">
      <c r="B60" s="4" t="s">
        <v>69</v>
      </c>
    </row>
    <row r="61" spans="1:3" ht="12.75">
      <c r="A61" s="5" t="s">
        <v>70</v>
      </c>
      <c r="B61" s="4" t="s">
        <v>71</v>
      </c>
      <c r="C61" s="6">
        <f>L58/K58</f>
        <v>-30.763901152433473</v>
      </c>
    </row>
    <row r="62" ht="12.75">
      <c r="B62" s="4" t="s">
        <v>72</v>
      </c>
    </row>
  </sheetData>
  <sheetProtection/>
  <mergeCells count="1">
    <mergeCell ref="B1:L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2022-01-05T16:50:36Z</cp:lastPrinted>
  <dcterms:modified xsi:type="dcterms:W3CDTF">2022-01-05T16:50:51Z</dcterms:modified>
  <cp:category/>
  <cp:version/>
  <cp:contentType/>
  <cp:contentStatus/>
</cp:coreProperties>
</file>