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<sst xmlns="http://schemas.openxmlformats.org/spreadsheetml/2006/main" count="147" uniqueCount="64">
  <si>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</si>
  <si>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</si>
  <si>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</si>
  <si>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</si>
  <si>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</si>
  <si>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</si>
  <si>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</si>
  <si>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</si>
  <si>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</si>
  <si>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</si>
  <si>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</si>
  <si>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</si>
  <si>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2020</t>
  </si>
  <si>
    <t>FT/PAM/V2A/0001058</t>
  </si>
  <si>
    <t>S</t>
  </si>
  <si>
    <t>FT/PAM/V2A/0001057</t>
  </si>
  <si>
    <t>N</t>
  </si>
  <si>
    <t>FT/PAM/V2A/0001056</t>
  </si>
  <si>
    <t>393/PA2020</t>
  </si>
  <si>
    <t>4/1078</t>
  </si>
  <si>
    <t>84</t>
  </si>
  <si>
    <t>1020288151</t>
  </si>
  <si>
    <t>2/57</t>
  </si>
  <si>
    <t>148274/2020</t>
  </si>
  <si>
    <t>148369/2020</t>
  </si>
  <si>
    <t>148370/2020</t>
  </si>
  <si>
    <t>148371/2020</t>
  </si>
  <si>
    <t>129/001</t>
  </si>
  <si>
    <t>490/PA2020</t>
  </si>
  <si>
    <t>489/PA2020</t>
  </si>
  <si>
    <t>801699</t>
  </si>
  <si>
    <t>66</t>
  </si>
  <si>
    <t>96A/20</t>
  </si>
  <si>
    <t>414</t>
  </si>
  <si>
    <t>008/000078</t>
  </si>
  <si>
    <t>0000429</t>
  </si>
  <si>
    <t>371/PA</t>
  </si>
  <si>
    <t>372/PA</t>
  </si>
  <si>
    <t>169225/2020</t>
  </si>
  <si>
    <t>169224/2020</t>
  </si>
  <si>
    <t>169223/2020</t>
  </si>
  <si>
    <t>1186</t>
  </si>
  <si>
    <t>120</t>
  </si>
  <si>
    <t>844/2020 FPA</t>
  </si>
  <si>
    <t>12</t>
  </si>
  <si>
    <t>9659</t>
  </si>
  <si>
    <t>FPA 51/20</t>
  </si>
  <si>
    <t>145</t>
  </si>
  <si>
    <t>20PAS0015558</t>
  </si>
  <si>
    <t>119A/20</t>
  </si>
  <si>
    <t>292/PA</t>
  </si>
  <si>
    <t>1020368658</t>
  </si>
  <si>
    <t>182061/2020</t>
  </si>
  <si>
    <t>182173/2020</t>
  </si>
  <si>
    <t>182174/2020</t>
  </si>
  <si>
    <t>182175/2020</t>
  </si>
  <si>
    <t>248 /P</t>
  </si>
  <si>
    <t>247 /P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</si>
  <si>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</si>
  <si>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</si>
  <si>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</si>
  <si>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</si>
  <si>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</si>
  <si>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"Olivelli" -Villa Carcina
Rilevazione della tempestività dei pagamenti delle transazioni commerciali ex art. 41, c. I, DL 66/2014
Periodo Ottobre -Dicembre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</si>
</sst>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6" fillId="29" borderId="10" xfId="45" applyBorder="1" applyAlignment="1">
      <alignment horizontal="center" vertical="center" wrapText="1"/>
    </xf>
    <xf numFmtId="172" fontId="26" fillId="29" borderId="10" xfId="45" applyNumberFormat="1" applyBorder="1" applyAlignment="1">
      <alignment horizontal="right" vertical="center" wrapText="1"/>
    </xf>
    <xf numFmtId="0" fontId="26" fillId="29" borderId="10" xfId="45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B1">
      <selection activeCell="S53" sqref="S53"/>
    </sheetView>
  </sheetViews>
  <sheetFormatPr defaultColWidth="9.140625" defaultRowHeight="12.75"/>
  <cols>
    <col min="1" max="1" width="17.57421875" style="0" hidden="1" customWidth="1"/>
    <col min="2" max="2" width="23.7109375" style="0" bestFit="1" customWidth="1"/>
    <col min="3" max="3" width="10.140625" style="0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8.421875" style="0" bestFit="1" customWidth="1"/>
    <col min="10" max="10" width="15.57421875" style="0" hidden="1" customWidth="1"/>
    <col min="11" max="11" width="16.28125" style="0" customWidth="1"/>
    <col min="12" max="12" width="20.140625" style="0" customWidth="1"/>
  </cols>
  <sheetData>
    <row r="1" spans="2:12" ht="12.75" customHeight="1">
      <c r="B1" s="17" t="s">
        <v>63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12.7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45">
      <c r="A4" s="7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</row>
    <row r="5" spans="1:12" ht="15">
      <c r="A5" s="8" t="s">
        <v>12</v>
      </c>
      <c r="B5" s="8" t="s">
        <v>13</v>
      </c>
      <c r="C5" s="9">
        <v>44104</v>
      </c>
      <c r="D5" s="10">
        <v>30.5</v>
      </c>
      <c r="E5" s="10">
        <v>6.71</v>
      </c>
      <c r="F5" s="10">
        <v>0</v>
      </c>
      <c r="G5" s="9">
        <v>44165</v>
      </c>
      <c r="H5" s="9">
        <v>44112</v>
      </c>
      <c r="I5" s="8">
        <v>-53</v>
      </c>
      <c r="J5" s="8" t="s">
        <v>14</v>
      </c>
      <c r="K5" s="10">
        <f aca="true" t="shared" si="0" ref="K5:K47">IF(J5="N",SUM(D5,E5,F5),SUM(D5,F5))</f>
        <v>30.5</v>
      </c>
      <c r="L5" s="15">
        <f aca="true" t="shared" si="1" ref="L5:L47">PRODUCT(I5,K5)</f>
        <v>-1616.5</v>
      </c>
    </row>
    <row r="6" spans="1:12" ht="15">
      <c r="A6" s="8" t="s">
        <v>12</v>
      </c>
      <c r="B6" s="8" t="s">
        <v>15</v>
      </c>
      <c r="C6" s="9">
        <v>44104</v>
      </c>
      <c r="D6" s="10">
        <v>451.5</v>
      </c>
      <c r="E6" s="10">
        <v>0</v>
      </c>
      <c r="F6" s="10">
        <v>0</v>
      </c>
      <c r="G6" s="9">
        <v>44165</v>
      </c>
      <c r="H6" s="9">
        <v>44112</v>
      </c>
      <c r="I6" s="8">
        <v>-53</v>
      </c>
      <c r="J6" s="8" t="s">
        <v>16</v>
      </c>
      <c r="K6" s="10">
        <f t="shared" si="0"/>
        <v>451.5</v>
      </c>
      <c r="L6" s="15">
        <f t="shared" si="1"/>
        <v>-23929.5</v>
      </c>
    </row>
    <row r="7" spans="1:12" ht="15">
      <c r="A7" s="8" t="s">
        <v>12</v>
      </c>
      <c r="B7" s="8" t="s">
        <v>17</v>
      </c>
      <c r="C7" s="9">
        <v>44104</v>
      </c>
      <c r="D7" s="10">
        <v>871.56</v>
      </c>
      <c r="E7" s="10">
        <v>96.97</v>
      </c>
      <c r="F7" s="10">
        <v>0</v>
      </c>
      <c r="G7" s="9">
        <v>44165</v>
      </c>
      <c r="H7" s="9">
        <v>44112</v>
      </c>
      <c r="I7" s="8">
        <v>-53</v>
      </c>
      <c r="J7" s="8" t="s">
        <v>14</v>
      </c>
      <c r="K7" s="10">
        <f t="shared" si="0"/>
        <v>871.56</v>
      </c>
      <c r="L7" s="15">
        <f t="shared" si="1"/>
        <v>-46192.68</v>
      </c>
    </row>
    <row r="8" spans="1:12" ht="15">
      <c r="A8" s="8" t="s">
        <v>12</v>
      </c>
      <c r="B8" s="8" t="s">
        <v>18</v>
      </c>
      <c r="C8" s="9">
        <v>44104</v>
      </c>
      <c r="D8" s="10">
        <v>1973</v>
      </c>
      <c r="E8" s="11">
        <v>434.06</v>
      </c>
      <c r="F8" s="11">
        <v>0</v>
      </c>
      <c r="G8" s="12">
        <v>44134</v>
      </c>
      <c r="H8" s="12">
        <v>44112</v>
      </c>
      <c r="I8" s="13">
        <v>-22</v>
      </c>
      <c r="J8" s="13" t="s">
        <v>14</v>
      </c>
      <c r="K8" s="11">
        <f t="shared" si="0"/>
        <v>1973</v>
      </c>
      <c r="L8" s="16">
        <f t="shared" si="1"/>
        <v>-43406</v>
      </c>
    </row>
    <row r="9" spans="1:12" ht="15">
      <c r="A9" s="13" t="s">
        <v>12</v>
      </c>
      <c r="B9" s="13" t="s">
        <v>19</v>
      </c>
      <c r="C9" s="12">
        <v>44105</v>
      </c>
      <c r="D9" s="11">
        <v>4359.2</v>
      </c>
      <c r="E9" s="11">
        <v>959.02</v>
      </c>
      <c r="F9" s="11">
        <v>0</v>
      </c>
      <c r="G9" s="12">
        <v>44136</v>
      </c>
      <c r="H9" s="12">
        <v>44120</v>
      </c>
      <c r="I9" s="13">
        <v>-16</v>
      </c>
      <c r="J9" s="13" t="s">
        <v>14</v>
      </c>
      <c r="K9" s="11">
        <f t="shared" si="0"/>
        <v>4359.2</v>
      </c>
      <c r="L9" s="16">
        <f t="shared" si="1"/>
        <v>-69747.2</v>
      </c>
    </row>
    <row r="10" spans="1:12" ht="15">
      <c r="A10" s="13" t="s">
        <v>12</v>
      </c>
      <c r="B10" s="13" t="s">
        <v>20</v>
      </c>
      <c r="C10" s="12">
        <v>44115</v>
      </c>
      <c r="D10" s="11">
        <v>1313</v>
      </c>
      <c r="E10" s="11">
        <v>288.86</v>
      </c>
      <c r="F10" s="11">
        <v>0</v>
      </c>
      <c r="G10" s="12">
        <v>44145</v>
      </c>
      <c r="H10" s="12">
        <v>44120</v>
      </c>
      <c r="I10" s="13">
        <v>-25</v>
      </c>
      <c r="J10" s="13" t="s">
        <v>14</v>
      </c>
      <c r="K10" s="11">
        <f t="shared" si="0"/>
        <v>1313</v>
      </c>
      <c r="L10" s="16">
        <f t="shared" si="1"/>
        <v>-32825</v>
      </c>
    </row>
    <row r="11" spans="1:12" ht="15">
      <c r="A11" s="13" t="s">
        <v>12</v>
      </c>
      <c r="B11" s="13" t="s">
        <v>21</v>
      </c>
      <c r="C11" s="12">
        <v>44117</v>
      </c>
      <c r="D11" s="11">
        <v>75.73</v>
      </c>
      <c r="E11" s="11">
        <v>0</v>
      </c>
      <c r="F11" s="11">
        <v>0</v>
      </c>
      <c r="G11" s="12">
        <v>44147</v>
      </c>
      <c r="H11" s="12">
        <v>44120</v>
      </c>
      <c r="I11" s="13">
        <v>-27</v>
      </c>
      <c r="J11" s="13" t="s">
        <v>16</v>
      </c>
      <c r="K11" s="11">
        <f t="shared" si="0"/>
        <v>75.73</v>
      </c>
      <c r="L11" s="16">
        <f t="shared" si="1"/>
        <v>-2044.71</v>
      </c>
    </row>
    <row r="12" spans="1:12" ht="15">
      <c r="A12" s="13" t="s">
        <v>12</v>
      </c>
      <c r="B12" s="13" t="s">
        <v>22</v>
      </c>
      <c r="C12" s="12">
        <v>44123</v>
      </c>
      <c r="D12" s="11">
        <v>87.5</v>
      </c>
      <c r="E12" s="11">
        <v>4.38</v>
      </c>
      <c r="F12" s="11">
        <v>0</v>
      </c>
      <c r="G12" s="12">
        <v>44165</v>
      </c>
      <c r="H12" s="12">
        <v>44132</v>
      </c>
      <c r="I12" s="13">
        <v>-33</v>
      </c>
      <c r="J12" s="13" t="s">
        <v>14</v>
      </c>
      <c r="K12" s="11">
        <f t="shared" si="0"/>
        <v>87.5</v>
      </c>
      <c r="L12" s="16">
        <f t="shared" si="1"/>
        <v>-2887.5</v>
      </c>
    </row>
    <row r="13" spans="1:12" ht="15">
      <c r="A13" s="13" t="s">
        <v>12</v>
      </c>
      <c r="B13" s="13" t="s">
        <v>23</v>
      </c>
      <c r="C13" s="12">
        <v>44124</v>
      </c>
      <c r="D13" s="11">
        <v>300</v>
      </c>
      <c r="E13" s="11">
        <v>66</v>
      </c>
      <c r="F13" s="11">
        <v>0</v>
      </c>
      <c r="G13" s="12">
        <v>44165</v>
      </c>
      <c r="H13" s="12">
        <v>44132</v>
      </c>
      <c r="I13" s="13">
        <v>-33</v>
      </c>
      <c r="J13" s="13" t="s">
        <v>14</v>
      </c>
      <c r="K13" s="11">
        <f t="shared" si="0"/>
        <v>300</v>
      </c>
      <c r="L13" s="16">
        <f t="shared" si="1"/>
        <v>-9900</v>
      </c>
    </row>
    <row r="14" spans="1:12" ht="15">
      <c r="A14" s="13" t="s">
        <v>12</v>
      </c>
      <c r="B14" s="13" t="s">
        <v>24</v>
      </c>
      <c r="C14" s="12">
        <v>44124</v>
      </c>
      <c r="D14" s="11">
        <v>46.4</v>
      </c>
      <c r="E14" s="11">
        <v>10.21</v>
      </c>
      <c r="F14" s="11">
        <v>0</v>
      </c>
      <c r="G14" s="12">
        <v>44165</v>
      </c>
      <c r="H14" s="12">
        <v>44132</v>
      </c>
      <c r="I14" s="13">
        <v>-33</v>
      </c>
      <c r="J14" s="13" t="s">
        <v>14</v>
      </c>
      <c r="K14" s="11">
        <f t="shared" si="0"/>
        <v>46.4</v>
      </c>
      <c r="L14" s="16">
        <f t="shared" si="1"/>
        <v>-1531.2</v>
      </c>
    </row>
    <row r="15" spans="1:12" ht="15">
      <c r="A15" s="13" t="s">
        <v>12</v>
      </c>
      <c r="B15" s="13" t="s">
        <v>25</v>
      </c>
      <c r="C15" s="12">
        <v>44124</v>
      </c>
      <c r="D15" s="11">
        <v>46.4</v>
      </c>
      <c r="E15" s="11">
        <v>10.21</v>
      </c>
      <c r="F15" s="11">
        <v>0</v>
      </c>
      <c r="G15" s="12">
        <v>44165</v>
      </c>
      <c r="H15" s="12">
        <v>44132</v>
      </c>
      <c r="I15" s="13">
        <v>-33</v>
      </c>
      <c r="J15" s="13" t="s">
        <v>14</v>
      </c>
      <c r="K15" s="11">
        <f t="shared" si="0"/>
        <v>46.4</v>
      </c>
      <c r="L15" s="16">
        <f t="shared" si="1"/>
        <v>-1531.2</v>
      </c>
    </row>
    <row r="16" spans="1:12" ht="15">
      <c r="A16" s="13" t="s">
        <v>12</v>
      </c>
      <c r="B16" s="13" t="s">
        <v>26</v>
      </c>
      <c r="C16" s="12">
        <v>44124</v>
      </c>
      <c r="D16" s="11">
        <v>46.4</v>
      </c>
      <c r="E16" s="11">
        <v>10.21</v>
      </c>
      <c r="F16" s="11">
        <v>0</v>
      </c>
      <c r="G16" s="12">
        <v>44165</v>
      </c>
      <c r="H16" s="12">
        <v>44132</v>
      </c>
      <c r="I16" s="13">
        <v>-33</v>
      </c>
      <c r="J16" s="13" t="s">
        <v>14</v>
      </c>
      <c r="K16" s="11">
        <f t="shared" si="0"/>
        <v>46.4</v>
      </c>
      <c r="L16" s="16">
        <f t="shared" si="1"/>
        <v>-1531.2</v>
      </c>
    </row>
    <row r="17" spans="1:12" ht="15">
      <c r="A17" s="13" t="s">
        <v>12</v>
      </c>
      <c r="B17" s="13" t="s">
        <v>27</v>
      </c>
      <c r="C17" s="12">
        <v>44126</v>
      </c>
      <c r="D17" s="11">
        <v>2320</v>
      </c>
      <c r="E17" s="11">
        <v>510.4</v>
      </c>
      <c r="F17" s="11">
        <v>0</v>
      </c>
      <c r="G17" s="12">
        <v>44157</v>
      </c>
      <c r="H17" s="12">
        <v>44132</v>
      </c>
      <c r="I17" s="13">
        <v>-25</v>
      </c>
      <c r="J17" s="13" t="s">
        <v>14</v>
      </c>
      <c r="K17" s="11">
        <f t="shared" si="0"/>
        <v>2320</v>
      </c>
      <c r="L17" s="16">
        <f t="shared" si="1"/>
        <v>-58000</v>
      </c>
    </row>
    <row r="18" spans="1:12" ht="15">
      <c r="A18" s="13" t="s">
        <v>12</v>
      </c>
      <c r="B18" s="13" t="s">
        <v>34</v>
      </c>
      <c r="C18" s="12">
        <v>44132</v>
      </c>
      <c r="D18" s="11">
        <v>7000</v>
      </c>
      <c r="E18" s="11">
        <v>0</v>
      </c>
      <c r="F18" s="11">
        <v>0</v>
      </c>
      <c r="G18" s="12">
        <v>44162</v>
      </c>
      <c r="H18" s="12">
        <v>44159</v>
      </c>
      <c r="I18" s="13">
        <v>-3</v>
      </c>
      <c r="J18" s="13" t="s">
        <v>16</v>
      </c>
      <c r="K18" s="11">
        <f t="shared" si="0"/>
        <v>7000</v>
      </c>
      <c r="L18" s="16">
        <f t="shared" si="1"/>
        <v>-21000</v>
      </c>
    </row>
    <row r="19" spans="1:12" ht="15">
      <c r="A19" s="13" t="s">
        <v>12</v>
      </c>
      <c r="B19" s="13" t="s">
        <v>30</v>
      </c>
      <c r="C19" s="12">
        <v>44133</v>
      </c>
      <c r="D19" s="11">
        <v>677</v>
      </c>
      <c r="E19" s="11">
        <v>49.5</v>
      </c>
      <c r="F19" s="11">
        <v>0</v>
      </c>
      <c r="G19" s="12">
        <v>44196</v>
      </c>
      <c r="H19" s="12">
        <v>44137</v>
      </c>
      <c r="I19" s="13">
        <v>-59</v>
      </c>
      <c r="J19" s="13" t="s">
        <v>14</v>
      </c>
      <c r="K19" s="11">
        <f t="shared" si="0"/>
        <v>677</v>
      </c>
      <c r="L19" s="16">
        <f t="shared" si="1"/>
        <v>-39943</v>
      </c>
    </row>
    <row r="20" spans="1:12" ht="15">
      <c r="A20" s="13" t="s">
        <v>12</v>
      </c>
      <c r="B20" s="13" t="s">
        <v>28</v>
      </c>
      <c r="C20" s="12">
        <v>44134</v>
      </c>
      <c r="D20" s="11">
        <v>590</v>
      </c>
      <c r="E20" s="11">
        <v>129.8</v>
      </c>
      <c r="F20" s="11">
        <v>0</v>
      </c>
      <c r="G20" s="12">
        <v>44165</v>
      </c>
      <c r="H20" s="12">
        <v>44137</v>
      </c>
      <c r="I20" s="13">
        <v>-28</v>
      </c>
      <c r="J20" s="13" t="s">
        <v>14</v>
      </c>
      <c r="K20" s="11">
        <f t="shared" si="0"/>
        <v>590</v>
      </c>
      <c r="L20" s="16">
        <f t="shared" si="1"/>
        <v>-16520</v>
      </c>
    </row>
    <row r="21" spans="1:12" ht="15">
      <c r="A21" s="13" t="s">
        <v>12</v>
      </c>
      <c r="B21" s="13" t="s">
        <v>29</v>
      </c>
      <c r="C21" s="12">
        <v>44134</v>
      </c>
      <c r="D21" s="11">
        <v>236</v>
      </c>
      <c r="E21" s="11">
        <v>51.92</v>
      </c>
      <c r="F21" s="11">
        <v>0</v>
      </c>
      <c r="G21" s="12">
        <v>44165</v>
      </c>
      <c r="H21" s="12">
        <v>44137</v>
      </c>
      <c r="I21" s="13">
        <v>-28</v>
      </c>
      <c r="J21" s="13" t="s">
        <v>14</v>
      </c>
      <c r="K21" s="11">
        <f t="shared" si="0"/>
        <v>236</v>
      </c>
      <c r="L21" s="16">
        <f t="shared" si="1"/>
        <v>-6608</v>
      </c>
    </row>
    <row r="22" spans="1:12" ht="15">
      <c r="A22" s="13" t="s">
        <v>12</v>
      </c>
      <c r="B22" s="13" t="s">
        <v>36</v>
      </c>
      <c r="C22" s="12">
        <v>44135</v>
      </c>
      <c r="D22" s="11">
        <v>519.42</v>
      </c>
      <c r="E22" s="11">
        <v>114.27</v>
      </c>
      <c r="F22" s="11">
        <v>0</v>
      </c>
      <c r="G22" s="12">
        <v>44165</v>
      </c>
      <c r="H22" s="12">
        <v>44159</v>
      </c>
      <c r="I22" s="13">
        <v>-6</v>
      </c>
      <c r="J22" s="13" t="s">
        <v>14</v>
      </c>
      <c r="K22" s="11">
        <f t="shared" si="0"/>
        <v>519.42</v>
      </c>
      <c r="L22" s="16">
        <f t="shared" si="1"/>
        <v>-3116.5199999999995</v>
      </c>
    </row>
    <row r="23" spans="1:12" ht="15">
      <c r="A23" s="13" t="s">
        <v>12</v>
      </c>
      <c r="B23" s="13" t="s">
        <v>37</v>
      </c>
      <c r="C23" s="12">
        <v>44135</v>
      </c>
      <c r="D23" s="11">
        <v>177</v>
      </c>
      <c r="E23" s="11">
        <v>38.94</v>
      </c>
      <c r="F23" s="11">
        <v>0</v>
      </c>
      <c r="G23" s="12">
        <v>44165</v>
      </c>
      <c r="H23" s="12">
        <v>44159</v>
      </c>
      <c r="I23" s="13">
        <v>-6</v>
      </c>
      <c r="J23" s="13" t="s">
        <v>14</v>
      </c>
      <c r="K23" s="11">
        <f t="shared" si="0"/>
        <v>177</v>
      </c>
      <c r="L23" s="16">
        <f t="shared" si="1"/>
        <v>-1062</v>
      </c>
    </row>
    <row r="24" spans="1:12" ht="15">
      <c r="A24" s="13" t="s">
        <v>12</v>
      </c>
      <c r="B24" s="13" t="s">
        <v>31</v>
      </c>
      <c r="C24" s="12">
        <v>44137</v>
      </c>
      <c r="D24" s="11">
        <v>532.79</v>
      </c>
      <c r="E24" s="11">
        <v>117.21</v>
      </c>
      <c r="F24" s="11">
        <v>0</v>
      </c>
      <c r="G24" s="12">
        <v>44137</v>
      </c>
      <c r="H24" s="12">
        <v>44138</v>
      </c>
      <c r="I24" s="13">
        <v>1</v>
      </c>
      <c r="J24" s="13" t="s">
        <v>14</v>
      </c>
      <c r="K24" s="11">
        <f t="shared" si="0"/>
        <v>532.79</v>
      </c>
      <c r="L24" s="16">
        <f t="shared" si="1"/>
        <v>532.79</v>
      </c>
    </row>
    <row r="25" spans="1:12" ht="15">
      <c r="A25" s="13" t="s">
        <v>12</v>
      </c>
      <c r="B25" s="13" t="s">
        <v>32</v>
      </c>
      <c r="C25" s="12">
        <v>44139</v>
      </c>
      <c r="D25" s="11">
        <v>1302.27</v>
      </c>
      <c r="E25" s="11">
        <v>286.5</v>
      </c>
      <c r="F25" s="11">
        <v>0</v>
      </c>
      <c r="G25" s="12">
        <v>44255</v>
      </c>
      <c r="H25" s="12">
        <v>44159</v>
      </c>
      <c r="I25" s="13">
        <v>-96</v>
      </c>
      <c r="J25" s="13" t="s">
        <v>14</v>
      </c>
      <c r="K25" s="11">
        <f t="shared" si="0"/>
        <v>1302.27</v>
      </c>
      <c r="L25" s="16">
        <f t="shared" si="1"/>
        <v>-125017.92</v>
      </c>
    </row>
    <row r="26" spans="1:12" ht="15">
      <c r="A26" s="13" t="s">
        <v>12</v>
      </c>
      <c r="B26" s="13" t="s">
        <v>33</v>
      </c>
      <c r="C26" s="12">
        <v>44139</v>
      </c>
      <c r="D26" s="11">
        <v>80</v>
      </c>
      <c r="E26" s="11">
        <v>0</v>
      </c>
      <c r="F26" s="11">
        <v>0</v>
      </c>
      <c r="G26" s="12">
        <v>44169</v>
      </c>
      <c r="H26" s="12">
        <v>44159</v>
      </c>
      <c r="I26" s="13">
        <v>-10</v>
      </c>
      <c r="J26" s="13" t="s">
        <v>16</v>
      </c>
      <c r="K26" s="11">
        <f t="shared" si="0"/>
        <v>80</v>
      </c>
      <c r="L26" s="16">
        <f t="shared" si="1"/>
        <v>-800</v>
      </c>
    </row>
    <row r="27" spans="1:12" ht="15">
      <c r="A27" s="13" t="s">
        <v>12</v>
      </c>
      <c r="B27" s="13" t="s">
        <v>47</v>
      </c>
      <c r="C27" s="12">
        <v>44139</v>
      </c>
      <c r="D27" s="11">
        <v>460</v>
      </c>
      <c r="E27" s="11">
        <v>101.2</v>
      </c>
      <c r="F27" s="11">
        <v>0</v>
      </c>
      <c r="G27" s="12">
        <v>44227</v>
      </c>
      <c r="H27" s="12">
        <v>44188</v>
      </c>
      <c r="I27" s="13">
        <v>-39</v>
      </c>
      <c r="J27" s="13" t="s">
        <v>14</v>
      </c>
      <c r="K27" s="11">
        <f t="shared" si="0"/>
        <v>460</v>
      </c>
      <c r="L27" s="16">
        <f t="shared" si="1"/>
        <v>-17940</v>
      </c>
    </row>
    <row r="28" spans="1:12" ht="15">
      <c r="A28" s="13" t="s">
        <v>12</v>
      </c>
      <c r="B28" s="13" t="s">
        <v>35</v>
      </c>
      <c r="C28" s="12">
        <v>44147</v>
      </c>
      <c r="D28" s="11">
        <v>3576</v>
      </c>
      <c r="E28" s="11">
        <v>786.72</v>
      </c>
      <c r="F28" s="11">
        <v>0</v>
      </c>
      <c r="G28" s="12">
        <v>44177</v>
      </c>
      <c r="H28" s="12">
        <v>44159</v>
      </c>
      <c r="I28" s="13">
        <v>-18</v>
      </c>
      <c r="J28" s="13" t="s">
        <v>14</v>
      </c>
      <c r="K28" s="11">
        <f t="shared" si="0"/>
        <v>3576</v>
      </c>
      <c r="L28" s="16">
        <f t="shared" si="1"/>
        <v>-64368</v>
      </c>
    </row>
    <row r="29" spans="1:12" ht="15">
      <c r="A29" s="13" t="s">
        <v>12</v>
      </c>
      <c r="B29" s="13" t="s">
        <v>38</v>
      </c>
      <c r="C29" s="12">
        <v>44152</v>
      </c>
      <c r="D29" s="11">
        <v>56.4</v>
      </c>
      <c r="E29" s="11">
        <v>12.41</v>
      </c>
      <c r="F29" s="11">
        <v>0</v>
      </c>
      <c r="G29" s="12">
        <v>44196</v>
      </c>
      <c r="H29" s="12">
        <v>44159</v>
      </c>
      <c r="I29" s="13">
        <v>-37</v>
      </c>
      <c r="J29" s="13" t="s">
        <v>14</v>
      </c>
      <c r="K29" s="11">
        <f t="shared" si="0"/>
        <v>56.4</v>
      </c>
      <c r="L29" s="16">
        <f t="shared" si="1"/>
        <v>-2086.7999999999997</v>
      </c>
    </row>
    <row r="30" spans="1:12" ht="15">
      <c r="A30" s="13" t="s">
        <v>12</v>
      </c>
      <c r="B30" s="13" t="s">
        <v>39</v>
      </c>
      <c r="C30" s="12">
        <v>44152</v>
      </c>
      <c r="D30" s="11">
        <v>46.4</v>
      </c>
      <c r="E30" s="11">
        <v>10.21</v>
      </c>
      <c r="F30" s="11">
        <v>0</v>
      </c>
      <c r="G30" s="12">
        <v>44196</v>
      </c>
      <c r="H30" s="12">
        <v>44159</v>
      </c>
      <c r="I30" s="13">
        <v>-37</v>
      </c>
      <c r="J30" s="13" t="s">
        <v>14</v>
      </c>
      <c r="K30" s="11">
        <f t="shared" si="0"/>
        <v>46.4</v>
      </c>
      <c r="L30" s="16">
        <f t="shared" si="1"/>
        <v>-1716.8</v>
      </c>
    </row>
    <row r="31" spans="1:12" ht="15">
      <c r="A31" s="13" t="s">
        <v>12</v>
      </c>
      <c r="B31" s="13" t="s">
        <v>40</v>
      </c>
      <c r="C31" s="12">
        <v>44152</v>
      </c>
      <c r="D31" s="11">
        <v>46.4</v>
      </c>
      <c r="E31" s="11">
        <v>10.21</v>
      </c>
      <c r="F31" s="11">
        <v>0</v>
      </c>
      <c r="G31" s="12">
        <v>44196</v>
      </c>
      <c r="H31" s="12">
        <v>44159</v>
      </c>
      <c r="I31" s="13">
        <v>-37</v>
      </c>
      <c r="J31" s="13" t="s">
        <v>14</v>
      </c>
      <c r="K31" s="11">
        <f t="shared" si="0"/>
        <v>46.4</v>
      </c>
      <c r="L31" s="16">
        <f t="shared" si="1"/>
        <v>-1716.8</v>
      </c>
    </row>
    <row r="32" spans="1:12" ht="15">
      <c r="A32" s="13" t="s">
        <v>12</v>
      </c>
      <c r="B32" s="13" t="s">
        <v>41</v>
      </c>
      <c r="C32" s="12">
        <v>44154</v>
      </c>
      <c r="D32" s="11">
        <v>117</v>
      </c>
      <c r="E32" s="11">
        <v>25.74</v>
      </c>
      <c r="F32" s="11">
        <v>0</v>
      </c>
      <c r="G32" s="12">
        <v>44196</v>
      </c>
      <c r="H32" s="12">
        <v>44159</v>
      </c>
      <c r="I32" s="13">
        <v>-37</v>
      </c>
      <c r="J32" s="13" t="s">
        <v>14</v>
      </c>
      <c r="K32" s="11">
        <f t="shared" si="0"/>
        <v>117</v>
      </c>
      <c r="L32" s="16">
        <f t="shared" si="1"/>
        <v>-4329</v>
      </c>
    </row>
    <row r="33" spans="1:12" ht="15">
      <c r="A33" s="13" t="s">
        <v>12</v>
      </c>
      <c r="B33" s="13" t="s">
        <v>42</v>
      </c>
      <c r="C33" s="12">
        <v>44160</v>
      </c>
      <c r="D33" s="11">
        <v>391.8</v>
      </c>
      <c r="E33" s="11">
        <v>86.2</v>
      </c>
      <c r="F33" s="11">
        <v>0</v>
      </c>
      <c r="G33" s="12">
        <v>44170</v>
      </c>
      <c r="H33" s="12">
        <v>44165</v>
      </c>
      <c r="I33" s="13">
        <v>-5</v>
      </c>
      <c r="J33" s="13" t="s">
        <v>14</v>
      </c>
      <c r="K33" s="11">
        <f t="shared" si="0"/>
        <v>391.8</v>
      </c>
      <c r="L33" s="16">
        <f t="shared" si="1"/>
        <v>-1959</v>
      </c>
    </row>
    <row r="34" spans="1:12" ht="15">
      <c r="A34" s="13" t="s">
        <v>12</v>
      </c>
      <c r="B34" s="13" t="s">
        <v>43</v>
      </c>
      <c r="C34" s="12">
        <v>44160</v>
      </c>
      <c r="D34" s="11">
        <v>118</v>
      </c>
      <c r="E34" s="11">
        <v>25.96</v>
      </c>
      <c r="F34" s="11">
        <v>0</v>
      </c>
      <c r="G34" s="12">
        <v>44221</v>
      </c>
      <c r="H34" s="12">
        <v>44165</v>
      </c>
      <c r="I34" s="13">
        <v>-56</v>
      </c>
      <c r="J34" s="13" t="s">
        <v>14</v>
      </c>
      <c r="K34" s="11">
        <f t="shared" si="0"/>
        <v>118</v>
      </c>
      <c r="L34" s="16">
        <f t="shared" si="1"/>
        <v>-6608</v>
      </c>
    </row>
    <row r="35" spans="1:12" ht="15">
      <c r="A35" s="13" t="s">
        <v>12</v>
      </c>
      <c r="B35" s="13" t="s">
        <v>44</v>
      </c>
      <c r="C35" s="12">
        <v>44162</v>
      </c>
      <c r="D35" s="11">
        <v>230</v>
      </c>
      <c r="E35" s="11">
        <v>50.6</v>
      </c>
      <c r="F35" s="11">
        <v>0</v>
      </c>
      <c r="G35" s="12">
        <v>44195</v>
      </c>
      <c r="H35" s="12">
        <v>44165</v>
      </c>
      <c r="I35" s="13">
        <v>-30</v>
      </c>
      <c r="J35" s="13" t="s">
        <v>14</v>
      </c>
      <c r="K35" s="11">
        <f t="shared" si="0"/>
        <v>230</v>
      </c>
      <c r="L35" s="16">
        <f t="shared" si="1"/>
        <v>-6900</v>
      </c>
    </row>
    <row r="36" spans="1:12" ht="15">
      <c r="A36" s="13" t="s">
        <v>12</v>
      </c>
      <c r="B36" s="13" t="s">
        <v>45</v>
      </c>
      <c r="C36" s="12">
        <v>44165</v>
      </c>
      <c r="D36" s="11">
        <v>1452.36</v>
      </c>
      <c r="E36" s="11">
        <v>145.24</v>
      </c>
      <c r="F36" s="11">
        <v>0</v>
      </c>
      <c r="G36" s="12">
        <v>44165</v>
      </c>
      <c r="H36" s="12">
        <v>44168</v>
      </c>
      <c r="I36" s="13">
        <v>3</v>
      </c>
      <c r="J36" s="13" t="s">
        <v>14</v>
      </c>
      <c r="K36" s="11">
        <f t="shared" si="0"/>
        <v>1452.36</v>
      </c>
      <c r="L36" s="16">
        <f t="shared" si="1"/>
        <v>4357.08</v>
      </c>
    </row>
    <row r="37" spans="1:12" ht="15">
      <c r="A37" s="13" t="s">
        <v>12</v>
      </c>
      <c r="B37" s="13" t="s">
        <v>48</v>
      </c>
      <c r="C37" s="12">
        <v>44165</v>
      </c>
      <c r="D37" s="11">
        <v>50</v>
      </c>
      <c r="E37" s="11">
        <v>11</v>
      </c>
      <c r="F37" s="11">
        <v>0</v>
      </c>
      <c r="G37" s="12">
        <v>44165</v>
      </c>
      <c r="H37" s="12">
        <v>44188</v>
      </c>
      <c r="I37" s="13">
        <v>23</v>
      </c>
      <c r="J37" s="13" t="s">
        <v>14</v>
      </c>
      <c r="K37" s="11">
        <f t="shared" si="0"/>
        <v>50</v>
      </c>
      <c r="L37" s="16">
        <f t="shared" si="1"/>
        <v>1150</v>
      </c>
    </row>
    <row r="38" spans="1:12" ht="15">
      <c r="A38" s="13" t="s">
        <v>12</v>
      </c>
      <c r="B38" s="13" t="s">
        <v>46</v>
      </c>
      <c r="C38" s="12">
        <v>44169</v>
      </c>
      <c r="D38" s="11">
        <v>1480</v>
      </c>
      <c r="E38" s="11">
        <v>0</v>
      </c>
      <c r="F38" s="11">
        <v>0</v>
      </c>
      <c r="G38" s="12">
        <v>44200</v>
      </c>
      <c r="H38" s="12">
        <v>44188</v>
      </c>
      <c r="I38" s="13">
        <v>-12</v>
      </c>
      <c r="J38" s="13" t="s">
        <v>16</v>
      </c>
      <c r="K38" s="11">
        <f t="shared" si="0"/>
        <v>1480</v>
      </c>
      <c r="L38" s="16">
        <f t="shared" si="1"/>
        <v>-17760</v>
      </c>
    </row>
    <row r="39" spans="1:12" ht="15">
      <c r="A39" s="13" t="s">
        <v>12</v>
      </c>
      <c r="B39" s="13" t="s">
        <v>49</v>
      </c>
      <c r="C39" s="12">
        <v>44174</v>
      </c>
      <c r="D39" s="11">
        <v>528.35</v>
      </c>
      <c r="E39" s="11">
        <v>116.24</v>
      </c>
      <c r="F39" s="11">
        <v>0</v>
      </c>
      <c r="G39" s="12">
        <v>44286</v>
      </c>
      <c r="H39" s="12">
        <v>44188</v>
      </c>
      <c r="I39" s="13">
        <v>-98</v>
      </c>
      <c r="J39" s="13" t="s">
        <v>14</v>
      </c>
      <c r="K39" s="11">
        <f t="shared" si="0"/>
        <v>528.35</v>
      </c>
      <c r="L39" s="16">
        <f t="shared" si="1"/>
        <v>-51778.3</v>
      </c>
    </row>
    <row r="40" spans="1:12" ht="15">
      <c r="A40" s="13" t="s">
        <v>12</v>
      </c>
      <c r="B40" s="13" t="s">
        <v>50</v>
      </c>
      <c r="C40" s="12">
        <v>44178</v>
      </c>
      <c r="D40" s="11">
        <v>2376</v>
      </c>
      <c r="E40" s="11">
        <v>522.72</v>
      </c>
      <c r="F40" s="11">
        <v>0</v>
      </c>
      <c r="G40" s="12">
        <v>44209</v>
      </c>
      <c r="H40" s="12">
        <v>44188</v>
      </c>
      <c r="I40" s="13">
        <v>-21</v>
      </c>
      <c r="J40" s="13" t="s">
        <v>14</v>
      </c>
      <c r="K40" s="11">
        <f t="shared" si="0"/>
        <v>2376</v>
      </c>
      <c r="L40" s="16">
        <f t="shared" si="1"/>
        <v>-49896</v>
      </c>
    </row>
    <row r="41" spans="1:12" ht="15">
      <c r="A41" s="13" t="s">
        <v>12</v>
      </c>
      <c r="B41" s="13" t="s">
        <v>51</v>
      </c>
      <c r="C41" s="12">
        <v>44179</v>
      </c>
      <c r="D41" s="11">
        <v>34.16</v>
      </c>
      <c r="E41" s="11">
        <v>0</v>
      </c>
      <c r="F41" s="11">
        <v>0</v>
      </c>
      <c r="G41" s="12">
        <v>44209</v>
      </c>
      <c r="H41" s="12">
        <v>44188</v>
      </c>
      <c r="I41" s="13">
        <v>-21</v>
      </c>
      <c r="J41" s="13" t="s">
        <v>16</v>
      </c>
      <c r="K41" s="11">
        <f t="shared" si="0"/>
        <v>34.16</v>
      </c>
      <c r="L41" s="16">
        <f t="shared" si="1"/>
        <v>-717.3599999999999</v>
      </c>
    </row>
    <row r="42" spans="1:12" ht="15">
      <c r="A42" s="13" t="s">
        <v>12</v>
      </c>
      <c r="B42" s="13" t="s">
        <v>52</v>
      </c>
      <c r="C42" s="12">
        <v>44180</v>
      </c>
      <c r="D42" s="11">
        <v>300</v>
      </c>
      <c r="E42" s="11">
        <v>66</v>
      </c>
      <c r="F42" s="11">
        <v>0</v>
      </c>
      <c r="G42" s="12">
        <v>44227</v>
      </c>
      <c r="H42" s="12">
        <v>44188</v>
      </c>
      <c r="I42" s="13">
        <v>-39</v>
      </c>
      <c r="J42" s="13" t="s">
        <v>14</v>
      </c>
      <c r="K42" s="11">
        <f t="shared" si="0"/>
        <v>300</v>
      </c>
      <c r="L42" s="16">
        <f t="shared" si="1"/>
        <v>-11700</v>
      </c>
    </row>
    <row r="43" spans="1:12" ht="15">
      <c r="A43" s="13" t="s">
        <v>12</v>
      </c>
      <c r="B43" s="13" t="s">
        <v>53</v>
      </c>
      <c r="C43" s="12">
        <v>44180</v>
      </c>
      <c r="D43" s="11">
        <v>46.4</v>
      </c>
      <c r="E43" s="11">
        <v>10.21</v>
      </c>
      <c r="F43" s="11">
        <v>0</v>
      </c>
      <c r="G43" s="12">
        <v>44227</v>
      </c>
      <c r="H43" s="12">
        <v>44188</v>
      </c>
      <c r="I43" s="13">
        <v>-39</v>
      </c>
      <c r="J43" s="13" t="s">
        <v>14</v>
      </c>
      <c r="K43" s="11">
        <f t="shared" si="0"/>
        <v>46.4</v>
      </c>
      <c r="L43" s="16">
        <f t="shared" si="1"/>
        <v>-1809.6</v>
      </c>
    </row>
    <row r="44" spans="1:12" ht="15">
      <c r="A44" s="13" t="s">
        <v>12</v>
      </c>
      <c r="B44" s="13" t="s">
        <v>54</v>
      </c>
      <c r="C44" s="12">
        <v>44180</v>
      </c>
      <c r="D44" s="11">
        <v>46.4</v>
      </c>
      <c r="E44" s="11">
        <v>10.21</v>
      </c>
      <c r="F44" s="11">
        <v>0</v>
      </c>
      <c r="G44" s="12">
        <v>44227</v>
      </c>
      <c r="H44" s="12">
        <v>44188</v>
      </c>
      <c r="I44" s="13">
        <v>-39</v>
      </c>
      <c r="J44" s="13" t="s">
        <v>14</v>
      </c>
      <c r="K44" s="11">
        <f t="shared" si="0"/>
        <v>46.4</v>
      </c>
      <c r="L44" s="16">
        <f t="shared" si="1"/>
        <v>-1809.6</v>
      </c>
    </row>
    <row r="45" spans="1:12" ht="15">
      <c r="A45" s="13" t="s">
        <v>12</v>
      </c>
      <c r="B45" s="13" t="s">
        <v>55</v>
      </c>
      <c r="C45" s="12">
        <v>44180</v>
      </c>
      <c r="D45" s="11">
        <v>46.4</v>
      </c>
      <c r="E45" s="11">
        <v>10.21</v>
      </c>
      <c r="F45" s="11">
        <v>0</v>
      </c>
      <c r="G45" s="12">
        <v>44227</v>
      </c>
      <c r="H45" s="12">
        <v>44188</v>
      </c>
      <c r="I45" s="13">
        <v>-39</v>
      </c>
      <c r="J45" s="13" t="s">
        <v>14</v>
      </c>
      <c r="K45" s="11">
        <f t="shared" si="0"/>
        <v>46.4</v>
      </c>
      <c r="L45" s="16">
        <f t="shared" si="1"/>
        <v>-1809.6</v>
      </c>
    </row>
    <row r="46" spans="1:12" ht="15">
      <c r="A46" s="13" t="s">
        <v>12</v>
      </c>
      <c r="B46" s="13" t="s">
        <v>56</v>
      </c>
      <c r="C46" s="12">
        <v>44183</v>
      </c>
      <c r="D46" s="11">
        <v>260.76</v>
      </c>
      <c r="E46" s="11">
        <v>57.37</v>
      </c>
      <c r="F46" s="11">
        <v>0</v>
      </c>
      <c r="G46" s="12">
        <v>44227</v>
      </c>
      <c r="H46" s="12">
        <v>44188</v>
      </c>
      <c r="I46" s="13">
        <v>-39</v>
      </c>
      <c r="J46" s="13" t="s">
        <v>14</v>
      </c>
      <c r="K46" s="11">
        <f t="shared" si="0"/>
        <v>260.76</v>
      </c>
      <c r="L46" s="16">
        <f t="shared" si="1"/>
        <v>-10169.64</v>
      </c>
    </row>
    <row r="47" spans="1:12" ht="15">
      <c r="A47" s="13" t="s">
        <v>12</v>
      </c>
      <c r="B47" s="13" t="s">
        <v>57</v>
      </c>
      <c r="C47" s="12">
        <v>44183</v>
      </c>
      <c r="D47" s="11">
        <v>99</v>
      </c>
      <c r="E47" s="11">
        <v>21.78</v>
      </c>
      <c r="F47" s="11">
        <v>0</v>
      </c>
      <c r="G47" s="12">
        <v>44227</v>
      </c>
      <c r="H47" s="12">
        <v>44188</v>
      </c>
      <c r="I47" s="13">
        <v>-39</v>
      </c>
      <c r="J47" s="13" t="s">
        <v>14</v>
      </c>
      <c r="K47" s="11">
        <f t="shared" si="0"/>
        <v>99</v>
      </c>
      <c r="L47" s="16">
        <f t="shared" si="1"/>
        <v>-3861</v>
      </c>
    </row>
    <row r="48" spans="10:12" ht="15">
      <c r="J48" s="1" t="s">
        <v>58</v>
      </c>
      <c r="K48" s="2">
        <f>SUM(K5:K47)</f>
        <v>34797.500000000015</v>
      </c>
      <c r="L48" s="3">
        <f>SUM(L5:L47)</f>
        <v>-762105.7600000002</v>
      </c>
    </row>
    <row r="52" ht="12.75">
      <c r="B52" s="4" t="s">
        <v>59</v>
      </c>
    </row>
    <row r="53" spans="1:3" ht="12.75">
      <c r="A53" s="5" t="s">
        <v>60</v>
      </c>
      <c r="B53" s="4" t="s">
        <v>61</v>
      </c>
      <c r="C53" s="6">
        <f>L48/K48</f>
        <v>-21.901164164092247</v>
      </c>
    </row>
    <row r="54" ht="12.75">
      <c r="B54" s="4" t="s">
        <v>62</v>
      </c>
    </row>
  </sheetData>
  <sheetProtection/>
  <mergeCells count="1">
    <mergeCell ref="B1:L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Filomena</cp:lastModifiedBy>
  <cp:lastPrinted>2021-01-03T19:58:25Z</cp:lastPrinted>
  <dcterms:modified xsi:type="dcterms:W3CDTF">2021-01-03T20:03:29Z</dcterms:modified>
  <cp:category/>
  <cp:version/>
  <cp:contentType/>
  <cp:contentStatus/>
</cp:coreProperties>
</file>