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<sst xmlns="http://schemas.openxmlformats.org/spreadsheetml/2006/main" count="159" uniqueCount="69">
  <si>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</si>
  <si>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</si>
  <si>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</si>
  <si>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</si>
  <si>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</si>
  <si>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</si>
  <si>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</si>
  <si>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</si>
  <si>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</si>
  <si>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</si>
  <si>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</si>
  <si>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</si>
  <si>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2022</t>
  </si>
  <si>
    <t>229FD/SP/22</t>
  </si>
  <si>
    <t>S</t>
  </si>
  <si>
    <t>6877/PA</t>
  </si>
  <si>
    <t>2023</t>
  </si>
  <si>
    <t>1450/PA</t>
  </si>
  <si>
    <t>V3-1020</t>
  </si>
  <si>
    <t>19/PA2023</t>
  </si>
  <si>
    <t>V3-1778</t>
  </si>
  <si>
    <t>2/00</t>
  </si>
  <si>
    <t>N</t>
  </si>
  <si>
    <t>20/PA2023</t>
  </si>
  <si>
    <t>12/PA</t>
  </si>
  <si>
    <t>12/2023 FPA</t>
  </si>
  <si>
    <t>P0025347</t>
  </si>
  <si>
    <t>800055</t>
  </si>
  <si>
    <t>66</t>
  </si>
  <si>
    <t>22</t>
  </si>
  <si>
    <t>9-23BS</t>
  </si>
  <si>
    <t>8-23BS</t>
  </si>
  <si>
    <t>30/P</t>
  </si>
  <si>
    <t>128</t>
  </si>
  <si>
    <t>1/11/9</t>
  </si>
  <si>
    <t>1552/FVISE</t>
  </si>
  <si>
    <t>U1230000021384</t>
  </si>
  <si>
    <t>285</t>
  </si>
  <si>
    <t>191/F</t>
  </si>
  <si>
    <t>U1230000021383</t>
  </si>
  <si>
    <t>322/EL</t>
  </si>
  <si>
    <t>45/PA2023</t>
  </si>
  <si>
    <t>13-23BS</t>
  </si>
  <si>
    <t>15-23BS</t>
  </si>
  <si>
    <t>1023049234</t>
  </si>
  <si>
    <t>160/21</t>
  </si>
  <si>
    <t>800163</t>
  </si>
  <si>
    <t>V3-6329</t>
  </si>
  <si>
    <t>800239</t>
  </si>
  <si>
    <t>00709/23</t>
  </si>
  <si>
    <t>4600000041</t>
  </si>
  <si>
    <t>67</t>
  </si>
  <si>
    <t>8</t>
  </si>
  <si>
    <t>23101570</t>
  </si>
  <si>
    <t>23101569</t>
  </si>
  <si>
    <t>23101567</t>
  </si>
  <si>
    <t>23101565</t>
  </si>
  <si>
    <t>41594</t>
  </si>
  <si>
    <t>MF/00/189</t>
  </si>
  <si>
    <t>329</t>
  </si>
  <si>
    <t>309</t>
  </si>
  <si>
    <t>V3-10400</t>
  </si>
  <si>
    <t>000027-0CP0PA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</si>
  <si>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</si>
  <si>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</si>
  <si>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</si>
  <si>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</si>
  <si>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</si>
  <si>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Gennaio - Marzo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</si>
</sst>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46" applyFont="1" applyBorder="1" applyAlignment="1">
      <alignment horizontal="center" wrapText="1"/>
      <protection/>
    </xf>
    <xf numFmtId="0" fontId="0" fillId="0" borderId="13" xfId="46" applyBorder="1" applyAlignment="1">
      <alignment horizontal="center"/>
      <protection/>
    </xf>
    <xf numFmtId="0" fontId="0" fillId="0" borderId="14" xfId="46" applyBorder="1" applyAlignment="1">
      <alignment horizontal="center"/>
      <protection/>
    </xf>
    <xf numFmtId="0" fontId="0" fillId="0" borderId="15" xfId="46" applyBorder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0" fillId="0" borderId="16" xfId="46" applyBorder="1" applyAlignment="1">
      <alignment horizontal="center"/>
      <protection/>
    </xf>
    <xf numFmtId="0" fontId="0" fillId="0" borderId="17" xfId="46" applyBorder="1" applyAlignment="1">
      <alignment horizontal="center"/>
      <protection/>
    </xf>
    <xf numFmtId="0" fontId="0" fillId="0" borderId="18" xfId="46" applyBorder="1" applyAlignment="1">
      <alignment horizontal="center"/>
      <protection/>
    </xf>
    <xf numFmtId="0" fontId="0" fillId="0" borderId="19" xfId="46" applyBorder="1" applyAlignment="1">
      <alignment horizontal="center"/>
      <protection/>
    </xf>
    <xf numFmtId="172" fontId="0" fillId="33" borderId="10" xfId="48" applyNumberFormat="1" applyFont="1" applyFill="1" applyBorder="1" applyAlignment="1">
      <alignment horizontal="right" vertical="center" wrapText="1"/>
    </xf>
    <xf numFmtId="0" fontId="0" fillId="33" borderId="10" xfId="48" applyFont="1" applyFill="1" applyBorder="1" applyAlignment="1">
      <alignment/>
    </xf>
    <xf numFmtId="172" fontId="0" fillId="33" borderId="11" xfId="48" applyNumberFormat="1" applyFont="1" applyFill="1" applyBorder="1" applyAlignment="1">
      <alignment horizontal="right" vertical="center" wrapText="1"/>
    </xf>
    <xf numFmtId="0" fontId="19" fillId="33" borderId="10" xfId="48" applyFont="1" applyFill="1" applyBorder="1" applyAlignment="1">
      <alignment horizontal="center" vertical="center" wrapText="1"/>
    </xf>
    <xf numFmtId="14" fontId="19" fillId="33" borderId="10" xfId="48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PageLayoutView="0" workbookViewId="0" topLeftCell="B1">
      <selection activeCell="X13" sqref="X12:Y13"/>
    </sheetView>
  </sheetViews>
  <sheetFormatPr defaultColWidth="9.140625" defaultRowHeight="12.75"/>
  <cols>
    <col min="1" max="1" width="17.57421875" style="0" hidden="1" customWidth="1"/>
    <col min="2" max="2" width="25.421875" style="20" customWidth="1"/>
    <col min="3" max="3" width="13.7109375" style="1" customWidth="1"/>
    <col min="4" max="6" width="9.7109375" style="0" hidden="1" customWidth="1"/>
    <col min="7" max="7" width="10.8515625" style="1" bestFit="1" customWidth="1"/>
    <col min="8" max="8" width="12.28125" style="1" bestFit="1" customWidth="1"/>
    <col min="9" max="9" width="8.421875" style="0" bestFit="1" customWidth="1"/>
    <col min="10" max="10" width="15.57421875" style="0" hidden="1" customWidth="1"/>
    <col min="11" max="11" width="16.00390625" style="0" bestFit="1" customWidth="1"/>
    <col min="12" max="12" width="13.8515625" style="0" bestFit="1" customWidth="1"/>
  </cols>
  <sheetData>
    <row r="1" spans="2:12" ht="12.75">
      <c r="B1" s="26" t="s">
        <v>68</v>
      </c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2:12" ht="12.75">
      <c r="B2" s="29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2:12" ht="12.75">
      <c r="B3" s="32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s="16" customFormat="1" ht="45">
      <c r="A4" s="4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9" t="s">
        <v>6</v>
      </c>
      <c r="H4" s="39" t="s">
        <v>7</v>
      </c>
      <c r="I4" s="38" t="s">
        <v>8</v>
      </c>
      <c r="J4" s="38" t="s">
        <v>9</v>
      </c>
      <c r="K4" s="38" t="s">
        <v>10</v>
      </c>
      <c r="L4" s="38" t="s">
        <v>11</v>
      </c>
    </row>
    <row r="5" spans="1:12" ht="12.75">
      <c r="A5" s="5" t="s">
        <v>12</v>
      </c>
      <c r="B5" s="21" t="s">
        <v>13</v>
      </c>
      <c r="C5" s="22">
        <v>44916</v>
      </c>
      <c r="D5" s="23">
        <v>218</v>
      </c>
      <c r="E5" s="23">
        <v>47.96</v>
      </c>
      <c r="F5" s="23">
        <v>0</v>
      </c>
      <c r="G5" s="22">
        <v>44916</v>
      </c>
      <c r="H5" s="22">
        <v>44936</v>
      </c>
      <c r="I5" s="24">
        <v>20</v>
      </c>
      <c r="J5" s="25" t="s">
        <v>14</v>
      </c>
      <c r="K5" s="23">
        <f aca="true" t="shared" si="0" ref="K5:K51">IF(J5="N",SUM(D5,E5,F5),SUM(D5,F5))</f>
        <v>218</v>
      </c>
      <c r="L5" s="37">
        <f aca="true" t="shared" si="1" ref="L5:L51">PRODUCT(I5,K5)</f>
        <v>4360</v>
      </c>
    </row>
    <row r="6" spans="1:12" ht="12.75">
      <c r="A6" s="5" t="s">
        <v>12</v>
      </c>
      <c r="B6" s="18" t="s">
        <v>15</v>
      </c>
      <c r="C6" s="7">
        <v>44916</v>
      </c>
      <c r="D6" s="8">
        <v>30</v>
      </c>
      <c r="E6" s="8">
        <v>6.6</v>
      </c>
      <c r="F6" s="8">
        <v>0</v>
      </c>
      <c r="G6" s="7">
        <v>44957</v>
      </c>
      <c r="H6" s="7">
        <v>44936</v>
      </c>
      <c r="I6" s="17">
        <v>-21</v>
      </c>
      <c r="J6" s="6" t="s">
        <v>14</v>
      </c>
      <c r="K6" s="8">
        <f t="shared" si="0"/>
        <v>30</v>
      </c>
      <c r="L6" s="35">
        <f t="shared" si="1"/>
        <v>-630</v>
      </c>
    </row>
    <row r="7" spans="1:12" ht="12.75">
      <c r="A7" s="5" t="s">
        <v>16</v>
      </c>
      <c r="B7" s="18" t="s">
        <v>17</v>
      </c>
      <c r="C7" s="7">
        <v>44937</v>
      </c>
      <c r="D7" s="8">
        <v>1633</v>
      </c>
      <c r="E7" s="8">
        <v>359.26</v>
      </c>
      <c r="F7" s="8">
        <v>0</v>
      </c>
      <c r="G7" s="7">
        <v>44985</v>
      </c>
      <c r="H7" s="7">
        <v>44951</v>
      </c>
      <c r="I7" s="17">
        <v>-34</v>
      </c>
      <c r="J7" s="6" t="s">
        <v>14</v>
      </c>
      <c r="K7" s="8">
        <f t="shared" si="0"/>
        <v>1633</v>
      </c>
      <c r="L7" s="35">
        <f t="shared" si="1"/>
        <v>-55522</v>
      </c>
    </row>
    <row r="8" spans="1:12" ht="12.75">
      <c r="A8" s="5" t="s">
        <v>16</v>
      </c>
      <c r="B8" s="18" t="s">
        <v>18</v>
      </c>
      <c r="C8" s="7">
        <v>44936</v>
      </c>
      <c r="D8" s="8">
        <v>240.57</v>
      </c>
      <c r="E8" s="9">
        <v>52.93</v>
      </c>
      <c r="F8" s="9">
        <v>0</v>
      </c>
      <c r="G8" s="14">
        <v>44967</v>
      </c>
      <c r="H8" s="14">
        <v>44951</v>
      </c>
      <c r="I8" s="13">
        <v>-16</v>
      </c>
      <c r="J8" s="9" t="s">
        <v>14</v>
      </c>
      <c r="K8" s="9">
        <f t="shared" si="0"/>
        <v>240.57</v>
      </c>
      <c r="L8" s="36">
        <f t="shared" si="1"/>
        <v>-3849.12</v>
      </c>
    </row>
    <row r="9" spans="1:12" ht="12.75">
      <c r="A9" s="9" t="s">
        <v>16</v>
      </c>
      <c r="B9" s="19" t="s">
        <v>19</v>
      </c>
      <c r="C9" s="14">
        <v>44943</v>
      </c>
      <c r="D9" s="9">
        <v>331.58</v>
      </c>
      <c r="E9" s="9">
        <v>72.95</v>
      </c>
      <c r="F9" s="9">
        <v>0</v>
      </c>
      <c r="G9" s="14">
        <v>44985</v>
      </c>
      <c r="H9" s="14">
        <v>44951</v>
      </c>
      <c r="I9" s="13">
        <v>-34</v>
      </c>
      <c r="J9" s="9" t="s">
        <v>14</v>
      </c>
      <c r="K9" s="9">
        <f t="shared" si="0"/>
        <v>331.58</v>
      </c>
      <c r="L9" s="36">
        <f t="shared" si="1"/>
        <v>-11273.72</v>
      </c>
    </row>
    <row r="10" spans="1:12" ht="12.75">
      <c r="A10" s="9" t="s">
        <v>16</v>
      </c>
      <c r="B10" s="19" t="s">
        <v>20</v>
      </c>
      <c r="C10" s="14">
        <v>44943</v>
      </c>
      <c r="D10" s="9">
        <v>360.02</v>
      </c>
      <c r="E10" s="9">
        <v>79.2</v>
      </c>
      <c r="F10" s="9">
        <v>0</v>
      </c>
      <c r="G10" s="14">
        <v>44974</v>
      </c>
      <c r="H10" s="14">
        <v>44951</v>
      </c>
      <c r="I10" s="13">
        <v>-23</v>
      </c>
      <c r="J10" s="9" t="s">
        <v>14</v>
      </c>
      <c r="K10" s="9">
        <f t="shared" si="0"/>
        <v>360.02</v>
      </c>
      <c r="L10" s="36">
        <f t="shared" si="1"/>
        <v>-8280.46</v>
      </c>
    </row>
    <row r="11" spans="1:12" ht="12.75">
      <c r="A11" s="9" t="s">
        <v>16</v>
      </c>
      <c r="B11" s="19" t="s">
        <v>21</v>
      </c>
      <c r="C11" s="14">
        <v>44941</v>
      </c>
      <c r="D11" s="9">
        <v>410</v>
      </c>
      <c r="E11" s="9">
        <v>0</v>
      </c>
      <c r="F11" s="9">
        <v>0</v>
      </c>
      <c r="G11" s="14">
        <v>44985</v>
      </c>
      <c r="H11" s="14">
        <v>44951</v>
      </c>
      <c r="I11" s="13">
        <v>-34</v>
      </c>
      <c r="J11" s="9" t="s">
        <v>22</v>
      </c>
      <c r="K11" s="9">
        <f t="shared" si="0"/>
        <v>410</v>
      </c>
      <c r="L11" s="36">
        <f t="shared" si="1"/>
        <v>-13940</v>
      </c>
    </row>
    <row r="12" spans="1:12" ht="12.75">
      <c r="A12" s="9" t="s">
        <v>16</v>
      </c>
      <c r="B12" s="19" t="s">
        <v>23</v>
      </c>
      <c r="C12" s="14">
        <v>44945</v>
      </c>
      <c r="D12" s="9">
        <v>318</v>
      </c>
      <c r="E12" s="9">
        <v>69.96</v>
      </c>
      <c r="F12" s="9">
        <v>0</v>
      </c>
      <c r="G12" s="14">
        <v>44985</v>
      </c>
      <c r="H12" s="14">
        <v>44951</v>
      </c>
      <c r="I12" s="13">
        <v>-34</v>
      </c>
      <c r="J12" s="9" t="s">
        <v>14</v>
      </c>
      <c r="K12" s="9">
        <f t="shared" si="0"/>
        <v>318</v>
      </c>
      <c r="L12" s="36">
        <f t="shared" si="1"/>
        <v>-10812</v>
      </c>
    </row>
    <row r="13" spans="1:12" ht="12.75">
      <c r="A13" s="9" t="s">
        <v>16</v>
      </c>
      <c r="B13" s="19" t="s">
        <v>24</v>
      </c>
      <c r="C13" s="14">
        <v>44942</v>
      </c>
      <c r="D13" s="9">
        <v>455</v>
      </c>
      <c r="E13" s="9">
        <v>22.75</v>
      </c>
      <c r="F13" s="9">
        <v>0</v>
      </c>
      <c r="G13" s="14">
        <v>44972</v>
      </c>
      <c r="H13" s="14">
        <v>44951</v>
      </c>
      <c r="I13" s="13">
        <v>-21</v>
      </c>
      <c r="J13" s="9" t="s">
        <v>14</v>
      </c>
      <c r="K13" s="9">
        <f t="shared" si="0"/>
        <v>455</v>
      </c>
      <c r="L13" s="36">
        <f t="shared" si="1"/>
        <v>-9555</v>
      </c>
    </row>
    <row r="14" spans="1:12" ht="12.75">
      <c r="A14" s="9" t="s">
        <v>16</v>
      </c>
      <c r="B14" s="19" t="s">
        <v>25</v>
      </c>
      <c r="C14" s="14">
        <v>44949</v>
      </c>
      <c r="D14" s="9">
        <v>65590</v>
      </c>
      <c r="E14" s="9">
        <v>14429.8</v>
      </c>
      <c r="F14" s="9">
        <v>0</v>
      </c>
      <c r="G14" s="14">
        <v>45008</v>
      </c>
      <c r="H14" s="14">
        <v>44951</v>
      </c>
      <c r="I14" s="13">
        <v>-57</v>
      </c>
      <c r="J14" s="9" t="s">
        <v>14</v>
      </c>
      <c r="K14" s="9">
        <f t="shared" si="0"/>
        <v>65590</v>
      </c>
      <c r="L14" s="36">
        <f t="shared" si="1"/>
        <v>-3738630</v>
      </c>
    </row>
    <row r="15" spans="1:12" ht="12.75">
      <c r="A15" s="9" t="s">
        <v>16</v>
      </c>
      <c r="B15" s="19" t="s">
        <v>26</v>
      </c>
      <c r="C15" s="14">
        <v>44952</v>
      </c>
      <c r="D15" s="9">
        <v>331.34</v>
      </c>
      <c r="E15" s="9">
        <v>72.89</v>
      </c>
      <c r="F15" s="9">
        <v>0</v>
      </c>
      <c r="G15" s="14">
        <v>45016</v>
      </c>
      <c r="H15" s="14">
        <v>44956</v>
      </c>
      <c r="I15" s="13">
        <v>-60</v>
      </c>
      <c r="J15" s="9" t="s">
        <v>14</v>
      </c>
      <c r="K15" s="9">
        <f t="shared" si="0"/>
        <v>331.34</v>
      </c>
      <c r="L15" s="36">
        <f t="shared" si="1"/>
        <v>-19880.399999999998</v>
      </c>
    </row>
    <row r="16" spans="1:12" ht="12.75">
      <c r="A16" s="9" t="s">
        <v>16</v>
      </c>
      <c r="B16" s="19" t="s">
        <v>27</v>
      </c>
      <c r="C16" s="14">
        <v>44953</v>
      </c>
      <c r="D16" s="9">
        <v>903.51</v>
      </c>
      <c r="E16" s="9">
        <v>198.01</v>
      </c>
      <c r="F16" s="9">
        <v>0</v>
      </c>
      <c r="G16" s="14">
        <v>45016</v>
      </c>
      <c r="H16" s="14">
        <v>44956</v>
      </c>
      <c r="I16" s="13">
        <v>-60</v>
      </c>
      <c r="J16" s="9" t="s">
        <v>14</v>
      </c>
      <c r="K16" s="9">
        <f t="shared" si="0"/>
        <v>903.51</v>
      </c>
      <c r="L16" s="36">
        <f t="shared" si="1"/>
        <v>-54210.6</v>
      </c>
    </row>
    <row r="17" spans="1:12" ht="12.75">
      <c r="A17" s="9" t="s">
        <v>16</v>
      </c>
      <c r="B17" s="19" t="s">
        <v>28</v>
      </c>
      <c r="C17" s="14">
        <v>44953</v>
      </c>
      <c r="D17" s="9">
        <v>290</v>
      </c>
      <c r="E17" s="9">
        <v>63.8</v>
      </c>
      <c r="F17" s="9">
        <v>0</v>
      </c>
      <c r="G17" s="14">
        <v>44985</v>
      </c>
      <c r="H17" s="14">
        <v>44956</v>
      </c>
      <c r="I17" s="13">
        <v>-29</v>
      </c>
      <c r="J17" s="9" t="s">
        <v>14</v>
      </c>
      <c r="K17" s="9">
        <f t="shared" si="0"/>
        <v>290</v>
      </c>
      <c r="L17" s="36">
        <f t="shared" si="1"/>
        <v>-8410</v>
      </c>
    </row>
    <row r="18" spans="1:12" ht="12.75">
      <c r="A18" s="9" t="s">
        <v>16</v>
      </c>
      <c r="B18" s="19" t="s">
        <v>29</v>
      </c>
      <c r="C18" s="14">
        <v>44953</v>
      </c>
      <c r="D18" s="9">
        <v>563</v>
      </c>
      <c r="E18" s="9">
        <v>123.86</v>
      </c>
      <c r="F18" s="9">
        <v>0</v>
      </c>
      <c r="G18" s="14">
        <v>44985</v>
      </c>
      <c r="H18" s="14">
        <v>44956</v>
      </c>
      <c r="I18" s="13">
        <v>-29</v>
      </c>
      <c r="J18" s="9" t="s">
        <v>14</v>
      </c>
      <c r="K18" s="9">
        <f t="shared" si="0"/>
        <v>563</v>
      </c>
      <c r="L18" s="36">
        <f t="shared" si="1"/>
        <v>-16327</v>
      </c>
    </row>
    <row r="19" spans="1:12" ht="12.75">
      <c r="A19" s="9" t="s">
        <v>16</v>
      </c>
      <c r="B19" s="19" t="s">
        <v>30</v>
      </c>
      <c r="C19" s="14">
        <v>44956</v>
      </c>
      <c r="D19" s="9">
        <v>13.5</v>
      </c>
      <c r="E19" s="9">
        <v>0</v>
      </c>
      <c r="F19" s="9">
        <v>0</v>
      </c>
      <c r="G19" s="14">
        <v>44987</v>
      </c>
      <c r="H19" s="14">
        <v>44957</v>
      </c>
      <c r="I19" s="13">
        <v>-30</v>
      </c>
      <c r="J19" s="9" t="s">
        <v>22</v>
      </c>
      <c r="K19" s="9">
        <f t="shared" si="0"/>
        <v>13.5</v>
      </c>
      <c r="L19" s="36">
        <f t="shared" si="1"/>
        <v>-405</v>
      </c>
    </row>
    <row r="20" spans="1:12" ht="12.75">
      <c r="A20" s="9" t="s">
        <v>16</v>
      </c>
      <c r="B20" s="19" t="s">
        <v>31</v>
      </c>
      <c r="C20" s="14">
        <v>44956</v>
      </c>
      <c r="D20" s="9">
        <v>394.43</v>
      </c>
      <c r="E20" s="9">
        <v>0</v>
      </c>
      <c r="F20" s="9">
        <v>0</v>
      </c>
      <c r="G20" s="14">
        <v>44987</v>
      </c>
      <c r="H20" s="14">
        <v>44957</v>
      </c>
      <c r="I20" s="13">
        <v>-30</v>
      </c>
      <c r="J20" s="9" t="s">
        <v>22</v>
      </c>
      <c r="K20" s="9">
        <f t="shared" si="0"/>
        <v>394.43</v>
      </c>
      <c r="L20" s="36">
        <f t="shared" si="1"/>
        <v>-11832.9</v>
      </c>
    </row>
    <row r="21" spans="1:12" ht="12.75">
      <c r="A21" s="9" t="s">
        <v>16</v>
      </c>
      <c r="B21" s="19" t="s">
        <v>32</v>
      </c>
      <c r="C21" s="14">
        <v>44953</v>
      </c>
      <c r="D21" s="9">
        <v>307.38</v>
      </c>
      <c r="E21" s="9">
        <v>67.62</v>
      </c>
      <c r="F21" s="9">
        <v>0</v>
      </c>
      <c r="G21" s="14">
        <v>44984</v>
      </c>
      <c r="H21" s="14">
        <v>44967</v>
      </c>
      <c r="I21" s="13">
        <v>-17</v>
      </c>
      <c r="J21" s="9" t="s">
        <v>14</v>
      </c>
      <c r="K21" s="9">
        <f t="shared" si="0"/>
        <v>307.38</v>
      </c>
      <c r="L21" s="36">
        <f t="shared" si="1"/>
        <v>-5225.46</v>
      </c>
    </row>
    <row r="22" spans="1:12" ht="12.75">
      <c r="A22" s="9" t="s">
        <v>16</v>
      </c>
      <c r="B22" s="19" t="s">
        <v>33</v>
      </c>
      <c r="C22" s="14">
        <v>44957</v>
      </c>
      <c r="D22" s="9">
        <v>117</v>
      </c>
      <c r="E22" s="9">
        <v>25.74</v>
      </c>
      <c r="F22" s="9">
        <v>0</v>
      </c>
      <c r="G22" s="14">
        <v>44985</v>
      </c>
      <c r="H22" s="14">
        <v>44967</v>
      </c>
      <c r="I22" s="13">
        <v>-18</v>
      </c>
      <c r="J22" s="9" t="s">
        <v>14</v>
      </c>
      <c r="K22" s="9">
        <f t="shared" si="0"/>
        <v>117</v>
      </c>
      <c r="L22" s="36">
        <f t="shared" si="1"/>
        <v>-2106</v>
      </c>
    </row>
    <row r="23" spans="1:12" ht="12.75">
      <c r="A23" s="9" t="s">
        <v>16</v>
      </c>
      <c r="B23" s="19" t="s">
        <v>34</v>
      </c>
      <c r="C23" s="14">
        <v>44953</v>
      </c>
      <c r="D23" s="9">
        <v>345.45</v>
      </c>
      <c r="E23" s="9">
        <v>34.55</v>
      </c>
      <c r="F23" s="9">
        <v>0</v>
      </c>
      <c r="G23" s="14">
        <v>44953</v>
      </c>
      <c r="H23" s="14">
        <v>44967</v>
      </c>
      <c r="I23" s="13">
        <v>14</v>
      </c>
      <c r="J23" s="9" t="s">
        <v>14</v>
      </c>
      <c r="K23" s="9">
        <f t="shared" si="0"/>
        <v>345.45</v>
      </c>
      <c r="L23" s="36">
        <f t="shared" si="1"/>
        <v>4836.3</v>
      </c>
    </row>
    <row r="24" spans="1:12" ht="12.75">
      <c r="A24" s="9" t="s">
        <v>16</v>
      </c>
      <c r="B24" s="19" t="s">
        <v>35</v>
      </c>
      <c r="C24" s="14">
        <v>44953</v>
      </c>
      <c r="D24" s="9">
        <v>1535.82</v>
      </c>
      <c r="E24" s="9">
        <v>337.88</v>
      </c>
      <c r="F24" s="9">
        <v>0</v>
      </c>
      <c r="G24" s="14">
        <v>44984</v>
      </c>
      <c r="H24" s="14">
        <v>44967</v>
      </c>
      <c r="I24" s="13">
        <v>-17</v>
      </c>
      <c r="J24" s="9" t="s">
        <v>14</v>
      </c>
      <c r="K24" s="9">
        <f t="shared" si="0"/>
        <v>1535.82</v>
      </c>
      <c r="L24" s="36">
        <f t="shared" si="1"/>
        <v>-26108.94</v>
      </c>
    </row>
    <row r="25" spans="1:12" ht="12.75">
      <c r="A25" s="9" t="s">
        <v>16</v>
      </c>
      <c r="B25" s="19" t="s">
        <v>36</v>
      </c>
      <c r="C25" s="14">
        <v>44960</v>
      </c>
      <c r="D25" s="9">
        <v>5545</v>
      </c>
      <c r="E25" s="9">
        <v>0</v>
      </c>
      <c r="F25" s="9">
        <v>0</v>
      </c>
      <c r="G25" s="14">
        <v>44996</v>
      </c>
      <c r="H25" s="14">
        <v>44967</v>
      </c>
      <c r="I25" s="13">
        <v>-29</v>
      </c>
      <c r="J25" s="9" t="s">
        <v>22</v>
      </c>
      <c r="K25" s="9">
        <f t="shared" si="0"/>
        <v>5545</v>
      </c>
      <c r="L25" s="36">
        <f t="shared" si="1"/>
        <v>-160805</v>
      </c>
    </row>
    <row r="26" spans="1:12" ht="12.75">
      <c r="A26" s="9" t="s">
        <v>16</v>
      </c>
      <c r="B26" s="19" t="s">
        <v>37</v>
      </c>
      <c r="C26" s="14">
        <v>44964</v>
      </c>
      <c r="D26" s="9">
        <v>436</v>
      </c>
      <c r="E26" s="9">
        <v>0</v>
      </c>
      <c r="F26" s="9">
        <v>0</v>
      </c>
      <c r="G26" s="14">
        <v>44979</v>
      </c>
      <c r="H26" s="14">
        <v>44967</v>
      </c>
      <c r="I26" s="13">
        <v>-12</v>
      </c>
      <c r="J26" s="9" t="s">
        <v>22</v>
      </c>
      <c r="K26" s="9">
        <f t="shared" si="0"/>
        <v>436</v>
      </c>
      <c r="L26" s="36">
        <f t="shared" si="1"/>
        <v>-5232</v>
      </c>
    </row>
    <row r="27" spans="1:12" ht="12.75">
      <c r="A27" s="9" t="s">
        <v>16</v>
      </c>
      <c r="B27" s="19" t="s">
        <v>38</v>
      </c>
      <c r="C27" s="14">
        <v>44957</v>
      </c>
      <c r="D27" s="9">
        <v>778</v>
      </c>
      <c r="E27" s="9">
        <v>171.16</v>
      </c>
      <c r="F27" s="9">
        <v>0</v>
      </c>
      <c r="G27" s="14">
        <v>44985</v>
      </c>
      <c r="H27" s="14">
        <v>44967</v>
      </c>
      <c r="I27" s="13">
        <v>-18</v>
      </c>
      <c r="J27" s="9" t="s">
        <v>14</v>
      </c>
      <c r="K27" s="9">
        <f t="shared" si="0"/>
        <v>778</v>
      </c>
      <c r="L27" s="36">
        <f t="shared" si="1"/>
        <v>-14004</v>
      </c>
    </row>
    <row r="28" spans="1:12" ht="12.75">
      <c r="A28" s="9" t="s">
        <v>16</v>
      </c>
      <c r="B28" s="19" t="s">
        <v>39</v>
      </c>
      <c r="C28" s="14">
        <v>44960</v>
      </c>
      <c r="D28" s="9">
        <v>12</v>
      </c>
      <c r="E28" s="9">
        <v>0</v>
      </c>
      <c r="F28" s="9">
        <v>0</v>
      </c>
      <c r="G28" s="14">
        <v>44996</v>
      </c>
      <c r="H28" s="14">
        <v>44967</v>
      </c>
      <c r="I28" s="13">
        <v>-29</v>
      </c>
      <c r="J28" s="9" t="s">
        <v>22</v>
      </c>
      <c r="K28" s="9">
        <f t="shared" si="0"/>
        <v>12</v>
      </c>
      <c r="L28" s="36">
        <f t="shared" si="1"/>
        <v>-348</v>
      </c>
    </row>
    <row r="29" spans="1:12" ht="12.75">
      <c r="A29" s="9" t="s">
        <v>16</v>
      </c>
      <c r="B29" s="19" t="s">
        <v>40</v>
      </c>
      <c r="C29" s="14">
        <v>44965</v>
      </c>
      <c r="D29" s="9">
        <v>170</v>
      </c>
      <c r="E29" s="9">
        <v>0</v>
      </c>
      <c r="F29" s="9">
        <v>0</v>
      </c>
      <c r="G29" s="14">
        <v>44993</v>
      </c>
      <c r="H29" s="14">
        <v>44967</v>
      </c>
      <c r="I29" s="13">
        <v>-26</v>
      </c>
      <c r="J29" s="9" t="s">
        <v>22</v>
      </c>
      <c r="K29" s="9">
        <f t="shared" si="0"/>
        <v>170</v>
      </c>
      <c r="L29" s="36">
        <f t="shared" si="1"/>
        <v>-4420</v>
      </c>
    </row>
    <row r="30" spans="1:12" ht="12.75">
      <c r="A30" s="9" t="s">
        <v>16</v>
      </c>
      <c r="B30" s="19" t="s">
        <v>41</v>
      </c>
      <c r="C30" s="14">
        <v>44970</v>
      </c>
      <c r="D30" s="9">
        <v>720</v>
      </c>
      <c r="E30" s="9">
        <v>158.4</v>
      </c>
      <c r="F30" s="9">
        <v>0</v>
      </c>
      <c r="G30" s="14">
        <v>45016</v>
      </c>
      <c r="H30" s="14">
        <v>44985</v>
      </c>
      <c r="I30" s="13">
        <v>-31</v>
      </c>
      <c r="J30" s="9" t="s">
        <v>14</v>
      </c>
      <c r="K30" s="9">
        <f t="shared" si="0"/>
        <v>720</v>
      </c>
      <c r="L30" s="36">
        <f t="shared" si="1"/>
        <v>-22320</v>
      </c>
    </row>
    <row r="31" spans="1:12" ht="12.75">
      <c r="A31" s="9" t="s">
        <v>16</v>
      </c>
      <c r="B31" s="19" t="s">
        <v>42</v>
      </c>
      <c r="C31" s="14">
        <v>44968</v>
      </c>
      <c r="D31" s="9">
        <v>67.5</v>
      </c>
      <c r="E31" s="9">
        <v>0</v>
      </c>
      <c r="F31" s="9">
        <v>0</v>
      </c>
      <c r="G31" s="14">
        <v>44998</v>
      </c>
      <c r="H31" s="14">
        <v>44985</v>
      </c>
      <c r="I31" s="13">
        <v>-13</v>
      </c>
      <c r="J31" s="9" t="s">
        <v>22</v>
      </c>
      <c r="K31" s="9">
        <f t="shared" si="0"/>
        <v>67.5</v>
      </c>
      <c r="L31" s="36">
        <f t="shared" si="1"/>
        <v>-877.5</v>
      </c>
    </row>
    <row r="32" spans="1:12" ht="12.75">
      <c r="A32" s="9" t="s">
        <v>16</v>
      </c>
      <c r="B32" s="19" t="s">
        <v>43</v>
      </c>
      <c r="C32" s="14">
        <v>44968</v>
      </c>
      <c r="D32" s="9">
        <v>163.89</v>
      </c>
      <c r="E32" s="9">
        <v>0</v>
      </c>
      <c r="F32" s="9">
        <v>0</v>
      </c>
      <c r="G32" s="14">
        <v>44998</v>
      </c>
      <c r="H32" s="14">
        <v>44985</v>
      </c>
      <c r="I32" s="13">
        <v>-13</v>
      </c>
      <c r="J32" s="9" t="s">
        <v>22</v>
      </c>
      <c r="K32" s="9">
        <f t="shared" si="0"/>
        <v>163.89</v>
      </c>
      <c r="L32" s="36">
        <f t="shared" si="1"/>
        <v>-2130.5699999999997</v>
      </c>
    </row>
    <row r="33" spans="1:12" ht="12.75">
      <c r="A33" s="9" t="s">
        <v>16</v>
      </c>
      <c r="B33" s="19" t="s">
        <v>44</v>
      </c>
      <c r="C33" s="14">
        <v>44973</v>
      </c>
      <c r="D33" s="9">
        <v>6.5</v>
      </c>
      <c r="E33" s="9">
        <v>0</v>
      </c>
      <c r="F33" s="9">
        <v>0</v>
      </c>
      <c r="G33" s="14">
        <v>45003</v>
      </c>
      <c r="H33" s="14">
        <v>44985</v>
      </c>
      <c r="I33" s="13">
        <v>-18</v>
      </c>
      <c r="J33" s="9" t="s">
        <v>22</v>
      </c>
      <c r="K33" s="9">
        <f t="shared" si="0"/>
        <v>6.5</v>
      </c>
      <c r="L33" s="36">
        <f t="shared" si="1"/>
        <v>-117</v>
      </c>
    </row>
    <row r="34" spans="1:12" ht="12.75">
      <c r="A34" s="9" t="s">
        <v>16</v>
      </c>
      <c r="B34" s="19" t="s">
        <v>45</v>
      </c>
      <c r="C34" s="14">
        <v>44978</v>
      </c>
      <c r="D34" s="9">
        <v>168.1</v>
      </c>
      <c r="E34" s="9">
        <v>0</v>
      </c>
      <c r="F34" s="9">
        <v>0</v>
      </c>
      <c r="G34" s="14">
        <v>45008</v>
      </c>
      <c r="H34" s="14">
        <v>44985</v>
      </c>
      <c r="I34" s="13">
        <v>-23</v>
      </c>
      <c r="J34" s="9" t="s">
        <v>22</v>
      </c>
      <c r="K34" s="9">
        <f t="shared" si="0"/>
        <v>168.1</v>
      </c>
      <c r="L34" s="36">
        <f t="shared" si="1"/>
        <v>-3866.2999999999997</v>
      </c>
    </row>
    <row r="35" spans="1:12" ht="12.75">
      <c r="A35" s="9" t="s">
        <v>16</v>
      </c>
      <c r="B35" s="19" t="s">
        <v>46</v>
      </c>
      <c r="C35" s="14">
        <v>44980</v>
      </c>
      <c r="D35" s="9">
        <v>520.16</v>
      </c>
      <c r="E35" s="9">
        <v>114.44</v>
      </c>
      <c r="F35" s="9">
        <v>0</v>
      </c>
      <c r="G35" s="14">
        <v>45046</v>
      </c>
      <c r="H35" s="14">
        <v>44985</v>
      </c>
      <c r="I35" s="13">
        <v>-61</v>
      </c>
      <c r="J35" s="9" t="s">
        <v>14</v>
      </c>
      <c r="K35" s="9">
        <f t="shared" si="0"/>
        <v>520.16</v>
      </c>
      <c r="L35" s="36">
        <f t="shared" si="1"/>
        <v>-31729.76</v>
      </c>
    </row>
    <row r="36" spans="1:12" ht="12.75">
      <c r="A36" s="9" t="s">
        <v>16</v>
      </c>
      <c r="B36" s="19" t="s">
        <v>47</v>
      </c>
      <c r="C36" s="14">
        <v>44979</v>
      </c>
      <c r="D36" s="9">
        <v>675</v>
      </c>
      <c r="E36" s="9">
        <v>148.5</v>
      </c>
      <c r="F36" s="9">
        <v>0</v>
      </c>
      <c r="G36" s="14">
        <v>45010</v>
      </c>
      <c r="H36" s="14">
        <v>44985</v>
      </c>
      <c r="I36" s="13">
        <v>-25</v>
      </c>
      <c r="J36" s="9" t="s">
        <v>14</v>
      </c>
      <c r="K36" s="9">
        <f t="shared" si="0"/>
        <v>675</v>
      </c>
      <c r="L36" s="36">
        <f t="shared" si="1"/>
        <v>-16875</v>
      </c>
    </row>
    <row r="37" spans="1:12" ht="12.75">
      <c r="A37" s="9" t="s">
        <v>16</v>
      </c>
      <c r="B37" s="19" t="s">
        <v>48</v>
      </c>
      <c r="C37" s="14">
        <v>44981</v>
      </c>
      <c r="D37" s="9">
        <v>260.5</v>
      </c>
      <c r="E37" s="9">
        <v>57.31</v>
      </c>
      <c r="F37" s="9">
        <v>0</v>
      </c>
      <c r="G37" s="14">
        <v>45046</v>
      </c>
      <c r="H37" s="14">
        <v>44985</v>
      </c>
      <c r="I37" s="13">
        <v>-61</v>
      </c>
      <c r="J37" s="9" t="s">
        <v>14</v>
      </c>
      <c r="K37" s="9">
        <f t="shared" si="0"/>
        <v>260.5</v>
      </c>
      <c r="L37" s="36">
        <f t="shared" si="1"/>
        <v>-15890.5</v>
      </c>
    </row>
    <row r="38" spans="1:12" ht="12.75">
      <c r="A38" s="9" t="s">
        <v>16</v>
      </c>
      <c r="B38" s="19" t="s">
        <v>49</v>
      </c>
      <c r="C38" s="14">
        <v>44984</v>
      </c>
      <c r="D38" s="9">
        <v>140</v>
      </c>
      <c r="E38" s="9">
        <v>0</v>
      </c>
      <c r="F38" s="9">
        <v>0</v>
      </c>
      <c r="G38" s="14">
        <v>45015</v>
      </c>
      <c r="H38" s="14">
        <v>44985</v>
      </c>
      <c r="I38" s="13">
        <v>-30</v>
      </c>
      <c r="J38" s="9" t="s">
        <v>22</v>
      </c>
      <c r="K38" s="9">
        <f t="shared" si="0"/>
        <v>140</v>
      </c>
      <c r="L38" s="36">
        <f t="shared" si="1"/>
        <v>-4200</v>
      </c>
    </row>
    <row r="39" spans="1:12" ht="12.75">
      <c r="A39" s="9" t="s">
        <v>16</v>
      </c>
      <c r="B39" s="19" t="s">
        <v>50</v>
      </c>
      <c r="C39" s="14">
        <v>44985</v>
      </c>
      <c r="D39" s="9">
        <v>3000</v>
      </c>
      <c r="E39" s="9">
        <v>0</v>
      </c>
      <c r="F39" s="9">
        <v>0</v>
      </c>
      <c r="G39" s="14">
        <v>45046</v>
      </c>
      <c r="H39" s="14">
        <v>44994</v>
      </c>
      <c r="I39" s="13">
        <v>-52</v>
      </c>
      <c r="J39" s="9" t="s">
        <v>22</v>
      </c>
      <c r="K39" s="9">
        <f t="shared" si="0"/>
        <v>3000</v>
      </c>
      <c r="L39" s="36">
        <f t="shared" si="1"/>
        <v>-156000</v>
      </c>
    </row>
    <row r="40" spans="1:12" ht="12.75">
      <c r="A40" s="9" t="s">
        <v>16</v>
      </c>
      <c r="B40" s="19" t="s">
        <v>51</v>
      </c>
      <c r="C40" s="14">
        <v>44992</v>
      </c>
      <c r="D40" s="9">
        <v>51.82</v>
      </c>
      <c r="E40" s="9">
        <v>5.18</v>
      </c>
      <c r="F40" s="9">
        <v>0</v>
      </c>
      <c r="G40" s="14">
        <v>45022</v>
      </c>
      <c r="H40" s="14">
        <v>44994</v>
      </c>
      <c r="I40" s="13">
        <v>-28</v>
      </c>
      <c r="J40" s="9" t="s">
        <v>14</v>
      </c>
      <c r="K40" s="9">
        <f t="shared" si="0"/>
        <v>51.82</v>
      </c>
      <c r="L40" s="36">
        <f t="shared" si="1"/>
        <v>-1450.96</v>
      </c>
    </row>
    <row r="41" spans="1:12" ht="12.75">
      <c r="A41" s="9" t="s">
        <v>16</v>
      </c>
      <c r="B41" s="19" t="s">
        <v>52</v>
      </c>
      <c r="C41" s="14">
        <v>44992</v>
      </c>
      <c r="D41" s="9">
        <v>368.85</v>
      </c>
      <c r="E41" s="9">
        <v>81.15</v>
      </c>
      <c r="F41" s="9">
        <v>0</v>
      </c>
      <c r="G41" s="14">
        <v>45022</v>
      </c>
      <c r="H41" s="14">
        <v>44994</v>
      </c>
      <c r="I41" s="13">
        <v>-28</v>
      </c>
      <c r="J41" s="9" t="s">
        <v>14</v>
      </c>
      <c r="K41" s="9">
        <f t="shared" si="0"/>
        <v>368.85</v>
      </c>
      <c r="L41" s="36">
        <f t="shared" si="1"/>
        <v>-10327.800000000001</v>
      </c>
    </row>
    <row r="42" spans="1:12" ht="12.75">
      <c r="A42" s="9" t="s">
        <v>16</v>
      </c>
      <c r="B42" s="19" t="s">
        <v>53</v>
      </c>
      <c r="C42" s="14">
        <v>44985</v>
      </c>
      <c r="D42" s="9">
        <v>298.11</v>
      </c>
      <c r="E42" s="9">
        <v>65.58</v>
      </c>
      <c r="F42" s="9">
        <v>0</v>
      </c>
      <c r="G42" s="14">
        <v>45015</v>
      </c>
      <c r="H42" s="14">
        <v>44994</v>
      </c>
      <c r="I42" s="13">
        <v>-21</v>
      </c>
      <c r="J42" s="9" t="s">
        <v>14</v>
      </c>
      <c r="K42" s="9">
        <f t="shared" si="0"/>
        <v>298.11</v>
      </c>
      <c r="L42" s="36">
        <f t="shared" si="1"/>
        <v>-6260.31</v>
      </c>
    </row>
    <row r="43" spans="1:12" ht="12.75">
      <c r="A43" s="9" t="s">
        <v>16</v>
      </c>
      <c r="B43" s="19" t="s">
        <v>54</v>
      </c>
      <c r="C43" s="14">
        <v>44985</v>
      </c>
      <c r="D43" s="9">
        <v>298.11</v>
      </c>
      <c r="E43" s="9">
        <v>65.58</v>
      </c>
      <c r="F43" s="9">
        <v>0</v>
      </c>
      <c r="G43" s="14">
        <v>45015</v>
      </c>
      <c r="H43" s="14">
        <v>44994</v>
      </c>
      <c r="I43" s="13">
        <v>-21</v>
      </c>
      <c r="J43" s="9" t="s">
        <v>14</v>
      </c>
      <c r="K43" s="9">
        <f t="shared" si="0"/>
        <v>298.11</v>
      </c>
      <c r="L43" s="36">
        <f t="shared" si="1"/>
        <v>-6260.31</v>
      </c>
    </row>
    <row r="44" spans="1:12" ht="12.75">
      <c r="A44" s="9" t="s">
        <v>16</v>
      </c>
      <c r="B44" s="19" t="s">
        <v>55</v>
      </c>
      <c r="C44" s="14">
        <v>44985</v>
      </c>
      <c r="D44" s="9">
        <v>298.11</v>
      </c>
      <c r="E44" s="9">
        <v>65.58</v>
      </c>
      <c r="F44" s="9">
        <v>0</v>
      </c>
      <c r="G44" s="14">
        <v>45015</v>
      </c>
      <c r="H44" s="14">
        <v>44994</v>
      </c>
      <c r="I44" s="13">
        <v>-21</v>
      </c>
      <c r="J44" s="9" t="s">
        <v>14</v>
      </c>
      <c r="K44" s="9">
        <f t="shared" si="0"/>
        <v>298.11</v>
      </c>
      <c r="L44" s="36">
        <f t="shared" si="1"/>
        <v>-6260.31</v>
      </c>
    </row>
    <row r="45" spans="1:12" ht="12.75">
      <c r="A45" s="9" t="s">
        <v>16</v>
      </c>
      <c r="B45" s="19" t="s">
        <v>56</v>
      </c>
      <c r="C45" s="14">
        <v>44985</v>
      </c>
      <c r="D45" s="9">
        <v>298.11</v>
      </c>
      <c r="E45" s="9">
        <v>65.58</v>
      </c>
      <c r="F45" s="9">
        <v>0</v>
      </c>
      <c r="G45" s="14">
        <v>45015</v>
      </c>
      <c r="H45" s="14">
        <v>44994</v>
      </c>
      <c r="I45" s="13">
        <v>-21</v>
      </c>
      <c r="J45" s="9" t="s">
        <v>14</v>
      </c>
      <c r="K45" s="9">
        <f t="shared" si="0"/>
        <v>298.11</v>
      </c>
      <c r="L45" s="36">
        <f t="shared" si="1"/>
        <v>-6260.31</v>
      </c>
    </row>
    <row r="46" spans="1:12" ht="12.75">
      <c r="A46" s="9" t="s">
        <v>16</v>
      </c>
      <c r="B46" s="19" t="s">
        <v>57</v>
      </c>
      <c r="C46" s="14">
        <v>44985</v>
      </c>
      <c r="D46" s="9">
        <v>12493.64</v>
      </c>
      <c r="E46" s="9">
        <v>2748.6</v>
      </c>
      <c r="F46" s="9">
        <v>0</v>
      </c>
      <c r="G46" s="14">
        <v>45046</v>
      </c>
      <c r="H46" s="14">
        <v>44994</v>
      </c>
      <c r="I46" s="13">
        <v>-52</v>
      </c>
      <c r="J46" s="9" t="s">
        <v>14</v>
      </c>
      <c r="K46" s="9">
        <f t="shared" si="0"/>
        <v>12493.64</v>
      </c>
      <c r="L46" s="36">
        <f t="shared" si="1"/>
        <v>-649669.28</v>
      </c>
    </row>
    <row r="47" spans="1:12" ht="12.75">
      <c r="A47" s="9" t="s">
        <v>16</v>
      </c>
      <c r="B47" s="19" t="s">
        <v>58</v>
      </c>
      <c r="C47" s="14">
        <v>45006</v>
      </c>
      <c r="D47" s="9">
        <v>528</v>
      </c>
      <c r="E47" s="9">
        <v>0</v>
      </c>
      <c r="F47" s="9">
        <v>0</v>
      </c>
      <c r="G47" s="14">
        <v>45036</v>
      </c>
      <c r="H47" s="14">
        <v>45013</v>
      </c>
      <c r="I47" s="13">
        <v>-23</v>
      </c>
      <c r="J47" s="9" t="s">
        <v>22</v>
      </c>
      <c r="K47" s="9">
        <f t="shared" si="0"/>
        <v>528</v>
      </c>
      <c r="L47" s="36">
        <f t="shared" si="1"/>
        <v>-12144</v>
      </c>
    </row>
    <row r="48" spans="1:12" ht="12.75">
      <c r="A48" s="9" t="s">
        <v>16</v>
      </c>
      <c r="B48" s="19" t="s">
        <v>59</v>
      </c>
      <c r="C48" s="14">
        <v>45009</v>
      </c>
      <c r="D48" s="9">
        <v>250</v>
      </c>
      <c r="E48" s="9">
        <v>55</v>
      </c>
      <c r="F48" s="9">
        <v>0</v>
      </c>
      <c r="G48" s="14">
        <v>45046</v>
      </c>
      <c r="H48" s="14">
        <v>45013</v>
      </c>
      <c r="I48" s="13">
        <v>-33</v>
      </c>
      <c r="J48" s="9" t="s">
        <v>14</v>
      </c>
      <c r="K48" s="9">
        <f t="shared" si="0"/>
        <v>250</v>
      </c>
      <c r="L48" s="36">
        <f t="shared" si="1"/>
        <v>-8250</v>
      </c>
    </row>
    <row r="49" spans="1:12" ht="12.75">
      <c r="A49" s="9" t="s">
        <v>16</v>
      </c>
      <c r="B49" s="19" t="s">
        <v>60</v>
      </c>
      <c r="C49" s="14">
        <v>45009</v>
      </c>
      <c r="D49" s="9">
        <v>81</v>
      </c>
      <c r="E49" s="9">
        <v>17.82</v>
      </c>
      <c r="F49" s="9">
        <v>0</v>
      </c>
      <c r="G49" s="14">
        <v>45046</v>
      </c>
      <c r="H49" s="14">
        <v>45013</v>
      </c>
      <c r="I49" s="13">
        <v>-33</v>
      </c>
      <c r="J49" s="9" t="s">
        <v>14</v>
      </c>
      <c r="K49" s="9">
        <f t="shared" si="0"/>
        <v>81</v>
      </c>
      <c r="L49" s="36">
        <f t="shared" si="1"/>
        <v>-2673</v>
      </c>
    </row>
    <row r="50" spans="1:12" ht="12.75">
      <c r="A50" s="9" t="s">
        <v>16</v>
      </c>
      <c r="B50" s="19" t="s">
        <v>61</v>
      </c>
      <c r="C50" s="14">
        <v>45009</v>
      </c>
      <c r="D50" s="9">
        <v>525.16</v>
      </c>
      <c r="E50" s="9">
        <v>115.54</v>
      </c>
      <c r="F50" s="9">
        <v>0</v>
      </c>
      <c r="G50" s="14">
        <v>45042</v>
      </c>
      <c r="H50" s="14">
        <v>45013</v>
      </c>
      <c r="I50" s="13">
        <v>-29</v>
      </c>
      <c r="J50" s="9" t="s">
        <v>14</v>
      </c>
      <c r="K50" s="9">
        <f t="shared" si="0"/>
        <v>525.16</v>
      </c>
      <c r="L50" s="36">
        <f t="shared" si="1"/>
        <v>-15229.64</v>
      </c>
    </row>
    <row r="51" spans="1:12" ht="12.75">
      <c r="A51" s="9" t="s">
        <v>16</v>
      </c>
      <c r="B51" s="19" t="s">
        <v>62</v>
      </c>
      <c r="C51" s="14">
        <v>45014</v>
      </c>
      <c r="D51" s="9">
        <v>1750</v>
      </c>
      <c r="E51" s="9">
        <v>0</v>
      </c>
      <c r="F51" s="9">
        <v>0</v>
      </c>
      <c r="G51" s="14">
        <v>45045</v>
      </c>
      <c r="H51" s="14">
        <v>45015</v>
      </c>
      <c r="I51" s="13">
        <v>-30</v>
      </c>
      <c r="J51" s="9" t="s">
        <v>22</v>
      </c>
      <c r="K51" s="9">
        <f t="shared" si="0"/>
        <v>1750</v>
      </c>
      <c r="L51" s="36">
        <f t="shared" si="1"/>
        <v>-52500</v>
      </c>
    </row>
    <row r="52" spans="1:12" ht="15">
      <c r="A52" s="9"/>
      <c r="B52" s="19"/>
      <c r="C52" s="15"/>
      <c r="D52" s="9"/>
      <c r="E52" s="9"/>
      <c r="F52" s="9"/>
      <c r="G52" s="15"/>
      <c r="H52" s="15"/>
      <c r="I52" s="9"/>
      <c r="J52" s="10" t="s">
        <v>63</v>
      </c>
      <c r="K52" s="11">
        <f>SUM(K5:K51)</f>
        <v>104291.16000000002</v>
      </c>
      <c r="L52" s="12">
        <f>SUM(L5:L51)</f>
        <v>-5203903.849999998</v>
      </c>
    </row>
    <row r="57" ht="12.75">
      <c r="B57" s="20" t="s">
        <v>64</v>
      </c>
    </row>
    <row r="58" spans="1:3" ht="12.75">
      <c r="A58" s="2" t="s">
        <v>65</v>
      </c>
      <c r="B58" s="20" t="s">
        <v>66</v>
      </c>
      <c r="C58" s="3">
        <f>L52/K52</f>
        <v>-49.8978422524018</v>
      </c>
    </row>
    <row r="59" ht="12.75">
      <c r="B59" s="20" t="s">
        <v>67</v>
      </c>
    </row>
  </sheetData>
  <sheetProtection/>
  <mergeCells count="1">
    <mergeCell ref="B1:L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2023-04-01T11:06:07Z</cp:lastPrinted>
  <dcterms:modified xsi:type="dcterms:W3CDTF">2023-04-01T11:10:01Z</dcterms:modified>
  <cp:category/>
  <cp:version/>
  <cp:contentType/>
  <cp:contentStatus/>
</cp:coreProperties>
</file>