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<sst xmlns="http://schemas.openxmlformats.org/spreadsheetml/2006/main" count="123" uniqueCount="56">
  <si>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</si>
  <si>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</si>
  <si>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</si>
  <si>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</si>
  <si>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</si>
  <si>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</si>
  <si>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</si>
  <si>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</si>
  <si>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</si>
  <si>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</si>
  <si>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</si>
  <si>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</si>
  <si>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2022</t>
  </si>
  <si>
    <t>899/PA</t>
  </si>
  <si>
    <t>S</t>
  </si>
  <si>
    <t>V3-1718</t>
  </si>
  <si>
    <t>2022 1 4</t>
  </si>
  <si>
    <t>N</t>
  </si>
  <si>
    <t>FPA 38/22</t>
  </si>
  <si>
    <t>332/FVISE</t>
  </si>
  <si>
    <t>1551/2022</t>
  </si>
  <si>
    <t>1552/2022</t>
  </si>
  <si>
    <t>1553/2022</t>
  </si>
  <si>
    <t>2/15</t>
  </si>
  <si>
    <t>2/13</t>
  </si>
  <si>
    <t>73/PA</t>
  </si>
  <si>
    <t>00117/22</t>
  </si>
  <si>
    <t>15/PA</t>
  </si>
  <si>
    <t>FPA 5/22</t>
  </si>
  <si>
    <t>58</t>
  </si>
  <si>
    <t>V3-4724</t>
  </si>
  <si>
    <t>V3-4889</t>
  </si>
  <si>
    <t>23051/2022</t>
  </si>
  <si>
    <t>23050/2022</t>
  </si>
  <si>
    <t>23049/2022</t>
  </si>
  <si>
    <t>18-22BS</t>
  </si>
  <si>
    <t>20A/22</t>
  </si>
  <si>
    <t>22100840</t>
  </si>
  <si>
    <t>1022054271</t>
  </si>
  <si>
    <t>244</t>
  </si>
  <si>
    <t>121</t>
  </si>
  <si>
    <t>453</t>
  </si>
  <si>
    <t>12200601470000000229</t>
  </si>
  <si>
    <t>12200600010000010712</t>
  </si>
  <si>
    <t>12200601470000000275</t>
  </si>
  <si>
    <t>V3-8518</t>
  </si>
  <si>
    <t>800404</t>
  </si>
  <si>
    <t>800409</t>
  </si>
  <si>
    <t>800479</t>
  </si>
  <si>
    <t>V3-9543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</si>
  <si>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</si>
  <si>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</si>
  <si>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</si>
  <si>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</si>
  <si>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</si>
  <si>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Istituto Comprensivo Statale "Teresio Olivelli" - Villa Carcina
Rilevazione della tempestività dei pagamenti delle transazioni commerciali ex art. 41, c. I, DL 66/2014
Periodo Gennaio - Marzo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</si>
</sst>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</numFmts>
  <fonts count="36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72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46" applyBorder="1" applyAlignment="1">
      <alignment horizontal="center" wrapText="1"/>
      <protection/>
    </xf>
    <xf numFmtId="0" fontId="0" fillId="0" borderId="0" xfId="46" applyBorder="1" applyAlignment="1">
      <alignment horizontal="center"/>
      <protection/>
    </xf>
    <xf numFmtId="0" fontId="0" fillId="0" borderId="0" xfId="0" applyAlignment="1">
      <alignment/>
    </xf>
    <xf numFmtId="0" fontId="0" fillId="0" borderId="10" xfId="46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26" fillId="30" borderId="11" xfId="47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172" fontId="0" fillId="30" borderId="10" xfId="0" applyNumberFormat="1" applyFont="1" applyFill="1" applyBorder="1" applyAlignment="1">
      <alignment vertical="center" wrapText="1"/>
    </xf>
    <xf numFmtId="0" fontId="0" fillId="30" borderId="1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tabSelected="1" zoomScalePageLayoutView="0" workbookViewId="0" topLeftCell="B1">
      <selection activeCell="K12" sqref="K12"/>
    </sheetView>
  </sheetViews>
  <sheetFormatPr defaultColWidth="9.140625" defaultRowHeight="12.75"/>
  <cols>
    <col min="1" max="1" width="2.28125" style="0" hidden="1" customWidth="1"/>
    <col min="2" max="2" width="23.7109375" style="0" customWidth="1"/>
    <col min="3" max="3" width="10.140625" style="0" bestFit="1" customWidth="1"/>
    <col min="4" max="6" width="9.7109375" style="0" hidden="1" customWidth="1"/>
    <col min="7" max="7" width="10.8515625" style="0" bestFit="1" customWidth="1"/>
    <col min="8" max="8" width="12.28125" style="0" bestFit="1" customWidth="1"/>
    <col min="9" max="9" width="9.7109375" style="0" customWidth="1"/>
    <col min="10" max="10" width="15.57421875" style="0" hidden="1" customWidth="1"/>
    <col min="11" max="11" width="16.8515625" style="0" customWidth="1"/>
    <col min="12" max="12" width="14.28125" style="0" customWidth="1"/>
  </cols>
  <sheetData>
    <row r="1" spans="1:12" s="20" customFormat="1" ht="12.75" customHeight="1">
      <c r="A1" s="18"/>
      <c r="B1" s="21" t="s">
        <v>55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0" customFormat="1" ht="12.75">
      <c r="A2" s="19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20" customFormat="1" ht="21" customHeight="1">
      <c r="A3" s="1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6" ht="57.75" customHeight="1">
      <c r="A4" s="17" t="s">
        <v>0</v>
      </c>
      <c r="B4" s="23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P4" s="16"/>
    </row>
    <row r="5" spans="1:12" ht="12.75" customHeight="1">
      <c r="A5" s="4" t="s">
        <v>12</v>
      </c>
      <c r="B5" s="7" t="s">
        <v>13</v>
      </c>
      <c r="C5" s="5">
        <v>44565</v>
      </c>
      <c r="D5" s="5">
        <v>1535</v>
      </c>
      <c r="E5" s="5">
        <v>337.7</v>
      </c>
      <c r="F5" s="5">
        <v>0</v>
      </c>
      <c r="G5" s="5">
        <v>44596</v>
      </c>
      <c r="H5" s="5">
        <v>44581</v>
      </c>
      <c r="I5" s="12">
        <v>-15</v>
      </c>
      <c r="J5" s="12" t="s">
        <v>14</v>
      </c>
      <c r="K5" s="9">
        <f aca="true" t="shared" si="0" ref="K5:K39">IF(J5="N",SUM(D5,E5,F5),SUM(D5,F5))</f>
        <v>1535</v>
      </c>
      <c r="L5" s="25">
        <f aca="true" t="shared" si="1" ref="L5:L39">PRODUCT(I5,K5)</f>
        <v>-23025</v>
      </c>
    </row>
    <row r="6" spans="1:12" ht="12.75" customHeight="1">
      <c r="A6" s="4" t="s">
        <v>12</v>
      </c>
      <c r="B6" s="7" t="s">
        <v>15</v>
      </c>
      <c r="C6" s="5">
        <v>44573</v>
      </c>
      <c r="D6" s="5">
        <v>37.33</v>
      </c>
      <c r="E6" s="5">
        <v>8.21</v>
      </c>
      <c r="F6" s="5">
        <v>0</v>
      </c>
      <c r="G6" s="5">
        <v>44604</v>
      </c>
      <c r="H6" s="5">
        <v>44581</v>
      </c>
      <c r="I6" s="12">
        <v>-23</v>
      </c>
      <c r="J6" s="12" t="s">
        <v>14</v>
      </c>
      <c r="K6" s="9">
        <f t="shared" si="0"/>
        <v>37.33</v>
      </c>
      <c r="L6" s="25">
        <f t="shared" si="1"/>
        <v>-858.5899999999999</v>
      </c>
    </row>
    <row r="7" spans="1:16" ht="12.75" customHeight="1">
      <c r="A7" s="4" t="s">
        <v>12</v>
      </c>
      <c r="B7" s="7" t="s">
        <v>16</v>
      </c>
      <c r="C7" s="5">
        <v>44574</v>
      </c>
      <c r="D7" s="5">
        <v>500</v>
      </c>
      <c r="E7" s="5">
        <v>0</v>
      </c>
      <c r="F7" s="5">
        <v>0</v>
      </c>
      <c r="G7" s="5">
        <v>44574</v>
      </c>
      <c r="H7" s="5">
        <v>44581</v>
      </c>
      <c r="I7" s="12">
        <v>7</v>
      </c>
      <c r="J7" s="12" t="s">
        <v>17</v>
      </c>
      <c r="K7" s="9">
        <f t="shared" si="0"/>
        <v>500</v>
      </c>
      <c r="L7" s="25">
        <f t="shared" si="1"/>
        <v>3500</v>
      </c>
      <c r="P7" s="16"/>
    </row>
    <row r="8" spans="1:12" ht="12.75" customHeight="1">
      <c r="A8" s="4" t="s">
        <v>12</v>
      </c>
      <c r="B8" s="7" t="s">
        <v>18</v>
      </c>
      <c r="C8" s="5">
        <v>44575</v>
      </c>
      <c r="D8" s="5">
        <v>195</v>
      </c>
      <c r="E8" s="11">
        <v>9.75</v>
      </c>
      <c r="F8" s="11">
        <v>0</v>
      </c>
      <c r="G8" s="11">
        <v>44606</v>
      </c>
      <c r="H8" s="11">
        <v>44581</v>
      </c>
      <c r="I8" s="10">
        <v>-25</v>
      </c>
      <c r="J8" s="10" t="s">
        <v>14</v>
      </c>
      <c r="K8" s="10">
        <f t="shared" si="0"/>
        <v>195</v>
      </c>
      <c r="L8" s="26">
        <f t="shared" si="1"/>
        <v>-4875</v>
      </c>
    </row>
    <row r="9" spans="1:12" ht="12.75">
      <c r="A9" s="6" t="s">
        <v>12</v>
      </c>
      <c r="B9" s="8" t="s">
        <v>19</v>
      </c>
      <c r="C9" s="11">
        <v>44580</v>
      </c>
      <c r="D9" s="11">
        <v>1482.91</v>
      </c>
      <c r="E9" s="11">
        <v>326.24</v>
      </c>
      <c r="F9" s="11">
        <v>0</v>
      </c>
      <c r="G9" s="11">
        <v>44611</v>
      </c>
      <c r="H9" s="11">
        <v>44590</v>
      </c>
      <c r="I9" s="10">
        <v>-21</v>
      </c>
      <c r="J9" s="10" t="s">
        <v>14</v>
      </c>
      <c r="K9" s="10">
        <f t="shared" si="0"/>
        <v>1482.91</v>
      </c>
      <c r="L9" s="26">
        <f t="shared" si="1"/>
        <v>-31141.11</v>
      </c>
    </row>
    <row r="10" spans="1:12" ht="12.75">
      <c r="A10" s="6" t="s">
        <v>12</v>
      </c>
      <c r="B10" s="8" t="s">
        <v>20</v>
      </c>
      <c r="C10" s="11">
        <v>44580</v>
      </c>
      <c r="D10" s="11">
        <v>46.4</v>
      </c>
      <c r="E10" s="11">
        <v>10.21</v>
      </c>
      <c r="F10" s="11">
        <v>0</v>
      </c>
      <c r="G10" s="11">
        <v>44620</v>
      </c>
      <c r="H10" s="11">
        <v>44590</v>
      </c>
      <c r="I10" s="10">
        <v>-30</v>
      </c>
      <c r="J10" s="10" t="s">
        <v>14</v>
      </c>
      <c r="K10" s="10">
        <f t="shared" si="0"/>
        <v>46.4</v>
      </c>
      <c r="L10" s="26">
        <f t="shared" si="1"/>
        <v>-1392</v>
      </c>
    </row>
    <row r="11" spans="1:12" ht="12.75">
      <c r="A11" s="6" t="s">
        <v>12</v>
      </c>
      <c r="B11" s="8" t="s">
        <v>21</v>
      </c>
      <c r="C11" s="11">
        <v>44580</v>
      </c>
      <c r="D11" s="11">
        <v>46.4</v>
      </c>
      <c r="E11" s="11">
        <v>10.21</v>
      </c>
      <c r="F11" s="11">
        <v>0</v>
      </c>
      <c r="G11" s="11">
        <v>44620</v>
      </c>
      <c r="H11" s="11">
        <v>44590</v>
      </c>
      <c r="I11" s="10">
        <v>-30</v>
      </c>
      <c r="J11" s="10" t="s">
        <v>14</v>
      </c>
      <c r="K11" s="10">
        <f t="shared" si="0"/>
        <v>46.4</v>
      </c>
      <c r="L11" s="26">
        <f t="shared" si="1"/>
        <v>-1392</v>
      </c>
    </row>
    <row r="12" spans="1:12" ht="12.75">
      <c r="A12" s="6" t="s">
        <v>12</v>
      </c>
      <c r="B12" s="8" t="s">
        <v>22</v>
      </c>
      <c r="C12" s="11">
        <v>44580</v>
      </c>
      <c r="D12" s="11">
        <v>56.4</v>
      </c>
      <c r="E12" s="11">
        <v>12.41</v>
      </c>
      <c r="F12" s="11">
        <v>0</v>
      </c>
      <c r="G12" s="11">
        <v>44620</v>
      </c>
      <c r="H12" s="11">
        <v>44590</v>
      </c>
      <c r="I12" s="10">
        <v>-30</v>
      </c>
      <c r="J12" s="10" t="s">
        <v>14</v>
      </c>
      <c r="K12" s="10">
        <f t="shared" si="0"/>
        <v>56.4</v>
      </c>
      <c r="L12" s="26">
        <f t="shared" si="1"/>
        <v>-1692</v>
      </c>
    </row>
    <row r="13" spans="1:12" ht="12.75">
      <c r="A13" s="6" t="s">
        <v>12</v>
      </c>
      <c r="B13" s="8" t="s">
        <v>23</v>
      </c>
      <c r="C13" s="11">
        <v>44587</v>
      </c>
      <c r="D13" s="11">
        <v>192.5</v>
      </c>
      <c r="E13" s="11">
        <v>9.63</v>
      </c>
      <c r="F13" s="11">
        <v>0</v>
      </c>
      <c r="G13" s="11">
        <v>44620</v>
      </c>
      <c r="H13" s="11">
        <v>44590</v>
      </c>
      <c r="I13" s="10">
        <v>-30</v>
      </c>
      <c r="J13" s="10" t="s">
        <v>14</v>
      </c>
      <c r="K13" s="10">
        <f t="shared" si="0"/>
        <v>192.5</v>
      </c>
      <c r="L13" s="26">
        <f t="shared" si="1"/>
        <v>-5775</v>
      </c>
    </row>
    <row r="14" spans="1:12" ht="12.75">
      <c r="A14" s="6" t="s">
        <v>12</v>
      </c>
      <c r="B14" s="8" t="s">
        <v>24</v>
      </c>
      <c r="C14" s="11">
        <v>44575</v>
      </c>
      <c r="D14" s="11">
        <v>350</v>
      </c>
      <c r="E14" s="11">
        <v>17.5</v>
      </c>
      <c r="F14" s="11">
        <v>0</v>
      </c>
      <c r="G14" s="11">
        <v>44620</v>
      </c>
      <c r="H14" s="11">
        <v>44590</v>
      </c>
      <c r="I14" s="10">
        <v>-30</v>
      </c>
      <c r="J14" s="10" t="s">
        <v>14</v>
      </c>
      <c r="K14" s="10">
        <f t="shared" si="0"/>
        <v>350</v>
      </c>
      <c r="L14" s="26">
        <f t="shared" si="1"/>
        <v>-10500</v>
      </c>
    </row>
    <row r="15" spans="1:12" ht="12.75">
      <c r="A15" s="6" t="s">
        <v>12</v>
      </c>
      <c r="B15" s="8" t="s">
        <v>25</v>
      </c>
      <c r="C15" s="11">
        <v>44589</v>
      </c>
      <c r="D15" s="11">
        <v>280</v>
      </c>
      <c r="E15" s="11">
        <v>61.6</v>
      </c>
      <c r="F15" s="11">
        <v>0</v>
      </c>
      <c r="G15" s="11">
        <v>44620</v>
      </c>
      <c r="H15" s="11">
        <v>44590</v>
      </c>
      <c r="I15" s="10">
        <v>-30</v>
      </c>
      <c r="J15" s="10" t="s">
        <v>14</v>
      </c>
      <c r="K15" s="10">
        <f t="shared" si="0"/>
        <v>280</v>
      </c>
      <c r="L15" s="26">
        <f t="shared" si="1"/>
        <v>-8400</v>
      </c>
    </row>
    <row r="16" spans="1:12" ht="12.75">
      <c r="A16" s="6" t="s">
        <v>12</v>
      </c>
      <c r="B16" s="8" t="s">
        <v>26</v>
      </c>
      <c r="C16" s="11">
        <v>44589</v>
      </c>
      <c r="D16" s="11">
        <v>140</v>
      </c>
      <c r="E16" s="11">
        <v>0</v>
      </c>
      <c r="F16" s="11">
        <v>0</v>
      </c>
      <c r="G16" s="11">
        <v>44620</v>
      </c>
      <c r="H16" s="11">
        <v>44590</v>
      </c>
      <c r="I16" s="10">
        <v>-30</v>
      </c>
      <c r="J16" s="10" t="s">
        <v>17</v>
      </c>
      <c r="K16" s="10">
        <f t="shared" si="0"/>
        <v>140</v>
      </c>
      <c r="L16" s="26">
        <f t="shared" si="1"/>
        <v>-4200</v>
      </c>
    </row>
    <row r="17" spans="1:12" ht="12.75">
      <c r="A17" s="6" t="s">
        <v>12</v>
      </c>
      <c r="B17" s="8" t="s">
        <v>27</v>
      </c>
      <c r="C17" s="11">
        <v>44589</v>
      </c>
      <c r="D17" s="11">
        <v>879</v>
      </c>
      <c r="E17" s="11">
        <v>193.38</v>
      </c>
      <c r="F17" s="11">
        <v>0</v>
      </c>
      <c r="G17" s="11">
        <v>44620</v>
      </c>
      <c r="H17" s="11">
        <v>44609</v>
      </c>
      <c r="I17" s="10">
        <v>-11</v>
      </c>
      <c r="J17" s="10" t="s">
        <v>14</v>
      </c>
      <c r="K17" s="10">
        <f t="shared" si="0"/>
        <v>879</v>
      </c>
      <c r="L17" s="26">
        <f t="shared" si="1"/>
        <v>-9669</v>
      </c>
    </row>
    <row r="18" spans="1:12" ht="12.75">
      <c r="A18" s="6" t="s">
        <v>12</v>
      </c>
      <c r="B18" s="8" t="s">
        <v>28</v>
      </c>
      <c r="C18" s="11">
        <v>44599</v>
      </c>
      <c r="D18" s="11">
        <v>696.8</v>
      </c>
      <c r="E18" s="11">
        <v>0</v>
      </c>
      <c r="F18" s="11">
        <v>0</v>
      </c>
      <c r="G18" s="11">
        <v>44627</v>
      </c>
      <c r="H18" s="11">
        <v>44609</v>
      </c>
      <c r="I18" s="10">
        <v>-18</v>
      </c>
      <c r="J18" s="10" t="s">
        <v>17</v>
      </c>
      <c r="K18" s="10">
        <f t="shared" si="0"/>
        <v>696.8</v>
      </c>
      <c r="L18" s="26">
        <f t="shared" si="1"/>
        <v>-12542.4</v>
      </c>
    </row>
    <row r="19" spans="1:12" ht="12.75">
      <c r="A19" s="6" t="s">
        <v>12</v>
      </c>
      <c r="B19" s="8" t="s">
        <v>29</v>
      </c>
      <c r="C19" s="11">
        <v>44595</v>
      </c>
      <c r="D19" s="11">
        <v>390</v>
      </c>
      <c r="E19" s="11">
        <v>19.5</v>
      </c>
      <c r="F19" s="11">
        <v>0</v>
      </c>
      <c r="G19" s="11">
        <v>44651</v>
      </c>
      <c r="H19" s="11">
        <v>44609</v>
      </c>
      <c r="I19" s="10">
        <v>-42</v>
      </c>
      <c r="J19" s="10" t="s">
        <v>14</v>
      </c>
      <c r="K19" s="10">
        <f t="shared" si="0"/>
        <v>390</v>
      </c>
      <c r="L19" s="26">
        <f t="shared" si="1"/>
        <v>-16380</v>
      </c>
    </row>
    <row r="20" spans="1:12" ht="12.75">
      <c r="A20" s="6" t="s">
        <v>12</v>
      </c>
      <c r="B20" s="8" t="s">
        <v>30</v>
      </c>
      <c r="C20" s="11">
        <v>44601</v>
      </c>
      <c r="D20" s="11">
        <v>257.32</v>
      </c>
      <c r="E20" s="11">
        <v>56.61</v>
      </c>
      <c r="F20" s="11">
        <v>0</v>
      </c>
      <c r="G20" s="11">
        <v>44632</v>
      </c>
      <c r="H20" s="11">
        <v>44609</v>
      </c>
      <c r="I20" s="10">
        <v>-23</v>
      </c>
      <c r="J20" s="10" t="s">
        <v>14</v>
      </c>
      <c r="K20" s="10">
        <f t="shared" si="0"/>
        <v>257.32</v>
      </c>
      <c r="L20" s="26">
        <f t="shared" si="1"/>
        <v>-5918.36</v>
      </c>
    </row>
    <row r="21" spans="1:12" ht="12.75">
      <c r="A21" s="6" t="s">
        <v>12</v>
      </c>
      <c r="B21" s="8" t="s">
        <v>31</v>
      </c>
      <c r="C21" s="11">
        <v>44602</v>
      </c>
      <c r="D21" s="11">
        <v>321.85</v>
      </c>
      <c r="E21" s="11">
        <v>70.81</v>
      </c>
      <c r="F21" s="11">
        <v>0</v>
      </c>
      <c r="G21" s="11">
        <v>44633</v>
      </c>
      <c r="H21" s="11">
        <v>44609</v>
      </c>
      <c r="I21" s="10">
        <v>-24</v>
      </c>
      <c r="J21" s="10" t="s">
        <v>14</v>
      </c>
      <c r="K21" s="10">
        <f t="shared" si="0"/>
        <v>321.85</v>
      </c>
      <c r="L21" s="26">
        <f t="shared" si="1"/>
        <v>-7724.400000000001</v>
      </c>
    </row>
    <row r="22" spans="1:12" ht="12.75">
      <c r="A22" s="6" t="s">
        <v>12</v>
      </c>
      <c r="B22" s="8" t="s">
        <v>32</v>
      </c>
      <c r="C22" s="11">
        <v>44603</v>
      </c>
      <c r="D22" s="11">
        <v>59.22</v>
      </c>
      <c r="E22" s="11">
        <v>13.03</v>
      </c>
      <c r="F22" s="11">
        <v>0</v>
      </c>
      <c r="G22" s="11">
        <v>44651</v>
      </c>
      <c r="H22" s="11">
        <v>44590</v>
      </c>
      <c r="I22" s="10">
        <v>-61</v>
      </c>
      <c r="J22" s="10" t="s">
        <v>14</v>
      </c>
      <c r="K22" s="10">
        <f t="shared" si="0"/>
        <v>59.22</v>
      </c>
      <c r="L22" s="26">
        <f t="shared" si="1"/>
        <v>-3612.42</v>
      </c>
    </row>
    <row r="23" spans="1:12" ht="12.75">
      <c r="A23" s="6" t="s">
        <v>12</v>
      </c>
      <c r="B23" s="8" t="s">
        <v>33</v>
      </c>
      <c r="C23" s="11">
        <v>44603</v>
      </c>
      <c r="D23" s="11">
        <v>48.72</v>
      </c>
      <c r="E23" s="11">
        <v>10.72</v>
      </c>
      <c r="F23" s="11">
        <v>0</v>
      </c>
      <c r="G23" s="11">
        <v>44651</v>
      </c>
      <c r="H23" s="11">
        <v>44590</v>
      </c>
      <c r="I23" s="10">
        <v>-61</v>
      </c>
      <c r="J23" s="10" t="s">
        <v>14</v>
      </c>
      <c r="K23" s="10">
        <f t="shared" si="0"/>
        <v>48.72</v>
      </c>
      <c r="L23" s="26">
        <f t="shared" si="1"/>
        <v>-2971.92</v>
      </c>
    </row>
    <row r="24" spans="1:12" ht="12.75">
      <c r="A24" s="6" t="s">
        <v>12</v>
      </c>
      <c r="B24" s="8" t="s">
        <v>34</v>
      </c>
      <c r="C24" s="11">
        <v>44603</v>
      </c>
      <c r="D24" s="11">
        <v>48.72</v>
      </c>
      <c r="E24" s="11">
        <v>10.72</v>
      </c>
      <c r="F24" s="11">
        <v>0</v>
      </c>
      <c r="G24" s="11">
        <v>44651</v>
      </c>
      <c r="H24" s="11">
        <v>44590</v>
      </c>
      <c r="I24" s="10">
        <v>-61</v>
      </c>
      <c r="J24" s="10" t="s">
        <v>14</v>
      </c>
      <c r="K24" s="10">
        <f t="shared" si="0"/>
        <v>48.72</v>
      </c>
      <c r="L24" s="26">
        <f t="shared" si="1"/>
        <v>-2971.92</v>
      </c>
    </row>
    <row r="25" spans="1:12" ht="12.75">
      <c r="A25" s="6" t="s">
        <v>12</v>
      </c>
      <c r="B25" s="8" t="s">
        <v>35</v>
      </c>
      <c r="C25" s="11">
        <v>44617</v>
      </c>
      <c r="D25" s="11">
        <v>482.85</v>
      </c>
      <c r="E25" s="11">
        <v>0</v>
      </c>
      <c r="F25" s="11">
        <v>0</v>
      </c>
      <c r="G25" s="11">
        <v>44648</v>
      </c>
      <c r="H25" s="11">
        <v>44630</v>
      </c>
      <c r="I25" s="10">
        <v>-18</v>
      </c>
      <c r="J25" s="10" t="s">
        <v>17</v>
      </c>
      <c r="K25" s="10">
        <f t="shared" si="0"/>
        <v>482.85</v>
      </c>
      <c r="L25" s="26">
        <f t="shared" si="1"/>
        <v>-8691.300000000001</v>
      </c>
    </row>
    <row r="26" spans="1:12" ht="12.75">
      <c r="A26" s="6" t="s">
        <v>12</v>
      </c>
      <c r="B26" s="8" t="s">
        <v>36</v>
      </c>
      <c r="C26" s="11">
        <v>44616</v>
      </c>
      <c r="D26" s="11">
        <v>864.45</v>
      </c>
      <c r="E26" s="11">
        <v>190.18</v>
      </c>
      <c r="F26" s="11">
        <v>0</v>
      </c>
      <c r="G26" s="11">
        <v>44712</v>
      </c>
      <c r="H26" s="11">
        <v>44630</v>
      </c>
      <c r="I26" s="10">
        <v>-82</v>
      </c>
      <c r="J26" s="10" t="s">
        <v>14</v>
      </c>
      <c r="K26" s="10">
        <f t="shared" si="0"/>
        <v>864.45</v>
      </c>
      <c r="L26" s="26">
        <f t="shared" si="1"/>
        <v>-70884.90000000001</v>
      </c>
    </row>
    <row r="27" spans="1:12" ht="12.75">
      <c r="A27" s="6" t="s">
        <v>12</v>
      </c>
      <c r="B27" s="8" t="s">
        <v>37</v>
      </c>
      <c r="C27" s="11">
        <v>44620</v>
      </c>
      <c r="D27" s="11">
        <v>284.34</v>
      </c>
      <c r="E27" s="11">
        <v>62.55</v>
      </c>
      <c r="F27" s="11">
        <v>0</v>
      </c>
      <c r="G27" s="11">
        <v>44648</v>
      </c>
      <c r="H27" s="11">
        <v>44630</v>
      </c>
      <c r="I27" s="10">
        <v>-18</v>
      </c>
      <c r="J27" s="10" t="s">
        <v>14</v>
      </c>
      <c r="K27" s="10">
        <f t="shared" si="0"/>
        <v>284.34</v>
      </c>
      <c r="L27" s="26">
        <f t="shared" si="1"/>
        <v>-5118.12</v>
      </c>
    </row>
    <row r="28" spans="1:12" ht="12.75">
      <c r="A28" s="6" t="s">
        <v>12</v>
      </c>
      <c r="B28" s="8" t="s">
        <v>38</v>
      </c>
      <c r="C28" s="11">
        <v>44622</v>
      </c>
      <c r="D28" s="11">
        <v>8.91</v>
      </c>
      <c r="E28" s="11">
        <v>0</v>
      </c>
      <c r="F28" s="11">
        <v>0</v>
      </c>
      <c r="G28" s="11">
        <v>44652</v>
      </c>
      <c r="H28" s="11">
        <v>44630</v>
      </c>
      <c r="I28" s="10">
        <v>-22</v>
      </c>
      <c r="J28" s="10" t="s">
        <v>17</v>
      </c>
      <c r="K28" s="10">
        <f t="shared" si="0"/>
        <v>8.91</v>
      </c>
      <c r="L28" s="26">
        <f t="shared" si="1"/>
        <v>-196.02</v>
      </c>
    </row>
    <row r="29" spans="1:12" ht="12.75">
      <c r="A29" s="6" t="s">
        <v>12</v>
      </c>
      <c r="B29" s="8" t="s">
        <v>39</v>
      </c>
      <c r="C29" s="11">
        <v>44620</v>
      </c>
      <c r="D29" s="11">
        <v>117</v>
      </c>
      <c r="E29" s="11">
        <v>25.74</v>
      </c>
      <c r="F29" s="11">
        <v>0</v>
      </c>
      <c r="G29" s="11">
        <v>44651</v>
      </c>
      <c r="H29" s="11">
        <v>44630</v>
      </c>
      <c r="I29" s="10">
        <v>-21</v>
      </c>
      <c r="J29" s="10" t="s">
        <v>14</v>
      </c>
      <c r="K29" s="10">
        <f t="shared" si="0"/>
        <v>117</v>
      </c>
      <c r="L29" s="26">
        <f t="shared" si="1"/>
        <v>-2457</v>
      </c>
    </row>
    <row r="30" spans="1:12" ht="12.75">
      <c r="A30" s="6" t="s">
        <v>12</v>
      </c>
      <c r="B30" s="8" t="s">
        <v>40</v>
      </c>
      <c r="C30" s="11">
        <v>44628</v>
      </c>
      <c r="D30" s="11">
        <v>187</v>
      </c>
      <c r="E30" s="11">
        <v>41.14</v>
      </c>
      <c r="F30" s="11">
        <v>0</v>
      </c>
      <c r="G30" s="11">
        <v>44658</v>
      </c>
      <c r="H30" s="11">
        <v>44630</v>
      </c>
      <c r="I30" s="10">
        <v>-28</v>
      </c>
      <c r="J30" s="10" t="s">
        <v>14</v>
      </c>
      <c r="K30" s="10">
        <f t="shared" si="0"/>
        <v>187</v>
      </c>
      <c r="L30" s="26">
        <f t="shared" si="1"/>
        <v>-5236</v>
      </c>
    </row>
    <row r="31" spans="1:12" ht="12.75">
      <c r="A31" s="6" t="s">
        <v>12</v>
      </c>
      <c r="B31" s="8" t="s">
        <v>41</v>
      </c>
      <c r="C31" s="11">
        <v>44627</v>
      </c>
      <c r="D31" s="11">
        <v>570.55</v>
      </c>
      <c r="E31" s="11">
        <v>125.52</v>
      </c>
      <c r="F31" s="11">
        <v>0</v>
      </c>
      <c r="G31" s="11">
        <v>44657</v>
      </c>
      <c r="H31" s="11">
        <v>44635</v>
      </c>
      <c r="I31" s="10">
        <v>-22</v>
      </c>
      <c r="J31" s="10" t="s">
        <v>14</v>
      </c>
      <c r="K31" s="10">
        <f t="shared" si="0"/>
        <v>570.55</v>
      </c>
      <c r="L31" s="26">
        <f t="shared" si="1"/>
        <v>-12552.099999999999</v>
      </c>
    </row>
    <row r="32" spans="1:12" ht="12.75">
      <c r="A32" s="6" t="s">
        <v>12</v>
      </c>
      <c r="B32" s="8" t="s">
        <v>42</v>
      </c>
      <c r="C32" s="11">
        <v>44623</v>
      </c>
      <c r="D32" s="11">
        <v>22.89</v>
      </c>
      <c r="E32" s="11">
        <v>5.04</v>
      </c>
      <c r="F32" s="11">
        <v>0</v>
      </c>
      <c r="G32" s="11">
        <v>44663</v>
      </c>
      <c r="H32" s="11">
        <v>44635</v>
      </c>
      <c r="I32" s="10">
        <v>-28</v>
      </c>
      <c r="J32" s="10" t="s">
        <v>14</v>
      </c>
      <c r="K32" s="10">
        <f t="shared" si="0"/>
        <v>22.89</v>
      </c>
      <c r="L32" s="26">
        <f t="shared" si="1"/>
        <v>-640.9200000000001</v>
      </c>
    </row>
    <row r="33" spans="1:12" ht="12.75">
      <c r="A33" s="6" t="s">
        <v>12</v>
      </c>
      <c r="B33" s="8" t="s">
        <v>43</v>
      </c>
      <c r="C33" s="11">
        <v>44624</v>
      </c>
      <c r="D33" s="11">
        <v>260.91</v>
      </c>
      <c r="E33" s="11">
        <v>57.4</v>
      </c>
      <c r="F33" s="11">
        <v>0</v>
      </c>
      <c r="G33" s="11">
        <v>44663</v>
      </c>
      <c r="H33" s="11">
        <v>44635</v>
      </c>
      <c r="I33" s="10">
        <v>-28</v>
      </c>
      <c r="J33" s="10" t="s">
        <v>14</v>
      </c>
      <c r="K33" s="10">
        <f t="shared" si="0"/>
        <v>260.91</v>
      </c>
      <c r="L33" s="26">
        <f t="shared" si="1"/>
        <v>-7305.4800000000005</v>
      </c>
    </row>
    <row r="34" spans="1:12" ht="12.75">
      <c r="A34" s="6" t="s">
        <v>12</v>
      </c>
      <c r="B34" s="8" t="s">
        <v>44</v>
      </c>
      <c r="C34" s="11">
        <v>44632</v>
      </c>
      <c r="D34" s="11">
        <v>68.68</v>
      </c>
      <c r="E34" s="11">
        <v>15.11</v>
      </c>
      <c r="F34" s="11">
        <v>0</v>
      </c>
      <c r="G34" s="11">
        <v>44663</v>
      </c>
      <c r="H34" s="11">
        <v>44635</v>
      </c>
      <c r="I34" s="10">
        <v>-28</v>
      </c>
      <c r="J34" s="10" t="s">
        <v>14</v>
      </c>
      <c r="K34" s="10">
        <f t="shared" si="0"/>
        <v>68.68</v>
      </c>
      <c r="L34" s="26">
        <f t="shared" si="1"/>
        <v>-1923.0400000000002</v>
      </c>
    </row>
    <row r="35" spans="1:12" ht="12.75">
      <c r="A35" s="6" t="s">
        <v>12</v>
      </c>
      <c r="B35" s="8" t="s">
        <v>45</v>
      </c>
      <c r="C35" s="11">
        <v>44634</v>
      </c>
      <c r="D35" s="11">
        <v>58.28</v>
      </c>
      <c r="E35" s="11">
        <v>12.82</v>
      </c>
      <c r="F35" s="11">
        <v>0</v>
      </c>
      <c r="G35" s="11">
        <v>44665</v>
      </c>
      <c r="H35" s="11">
        <v>44650</v>
      </c>
      <c r="I35" s="10">
        <v>-15</v>
      </c>
      <c r="J35" s="10" t="s">
        <v>14</v>
      </c>
      <c r="K35" s="10">
        <f t="shared" si="0"/>
        <v>58.28</v>
      </c>
      <c r="L35" s="26">
        <f t="shared" si="1"/>
        <v>-874.2</v>
      </c>
    </row>
    <row r="36" spans="1:12" ht="12.75">
      <c r="A36" s="6" t="s">
        <v>12</v>
      </c>
      <c r="B36" s="8" t="s">
        <v>46</v>
      </c>
      <c r="C36" s="11">
        <v>44636</v>
      </c>
      <c r="D36" s="11">
        <v>735.85</v>
      </c>
      <c r="E36" s="11">
        <v>161.89</v>
      </c>
      <c r="F36" s="11">
        <v>0</v>
      </c>
      <c r="G36" s="11">
        <v>44712</v>
      </c>
      <c r="H36" s="11">
        <v>44650</v>
      </c>
      <c r="I36" s="10">
        <v>-62</v>
      </c>
      <c r="J36" s="10" t="s">
        <v>14</v>
      </c>
      <c r="K36" s="10">
        <f t="shared" si="0"/>
        <v>735.85</v>
      </c>
      <c r="L36" s="26">
        <f t="shared" si="1"/>
        <v>-45622.700000000004</v>
      </c>
    </row>
    <row r="37" spans="1:12" ht="12.75">
      <c r="A37" s="6" t="s">
        <v>12</v>
      </c>
      <c r="B37" s="8" t="s">
        <v>47</v>
      </c>
      <c r="C37" s="11">
        <v>44636</v>
      </c>
      <c r="D37" s="11">
        <v>262</v>
      </c>
      <c r="E37" s="11">
        <v>57.64</v>
      </c>
      <c r="F37" s="11">
        <v>0</v>
      </c>
      <c r="G37" s="11">
        <v>44712</v>
      </c>
      <c r="H37" s="11">
        <v>44650</v>
      </c>
      <c r="I37" s="10">
        <v>-62</v>
      </c>
      <c r="J37" s="10" t="s">
        <v>14</v>
      </c>
      <c r="K37" s="10">
        <f t="shared" si="0"/>
        <v>262</v>
      </c>
      <c r="L37" s="26">
        <f t="shared" si="1"/>
        <v>-16244</v>
      </c>
    </row>
    <row r="38" spans="1:12" ht="12.75">
      <c r="A38" s="6" t="s">
        <v>12</v>
      </c>
      <c r="B38" s="8" t="s">
        <v>48</v>
      </c>
      <c r="C38" s="11">
        <v>44649</v>
      </c>
      <c r="D38" s="11">
        <v>925.66</v>
      </c>
      <c r="E38" s="11">
        <v>203.65</v>
      </c>
      <c r="F38" s="11">
        <v>0</v>
      </c>
      <c r="G38" s="11">
        <v>44712</v>
      </c>
      <c r="H38" s="11">
        <v>44650</v>
      </c>
      <c r="I38" s="10">
        <v>-62</v>
      </c>
      <c r="J38" s="10" t="s">
        <v>14</v>
      </c>
      <c r="K38" s="10">
        <f t="shared" si="0"/>
        <v>925.66</v>
      </c>
      <c r="L38" s="26">
        <f t="shared" si="1"/>
        <v>-57390.92</v>
      </c>
    </row>
    <row r="39" spans="1:12" ht="12.75">
      <c r="A39" s="6" t="s">
        <v>12</v>
      </c>
      <c r="B39" s="8" t="s">
        <v>49</v>
      </c>
      <c r="C39" s="11">
        <v>44642</v>
      </c>
      <c r="D39" s="11">
        <v>738.95</v>
      </c>
      <c r="E39" s="11">
        <v>162.57</v>
      </c>
      <c r="F39" s="11">
        <v>0</v>
      </c>
      <c r="G39" s="11">
        <v>44673</v>
      </c>
      <c r="H39" s="11">
        <v>44650</v>
      </c>
      <c r="I39" s="10">
        <v>-23</v>
      </c>
      <c r="J39" s="10" t="s">
        <v>14</v>
      </c>
      <c r="K39" s="10">
        <f t="shared" si="0"/>
        <v>738.95</v>
      </c>
      <c r="L39" s="26">
        <f t="shared" si="1"/>
        <v>-16995.850000000002</v>
      </c>
    </row>
    <row r="40" spans="1:12" ht="15">
      <c r="A40" s="6"/>
      <c r="B40" s="8"/>
      <c r="C40" s="11"/>
      <c r="D40" s="11"/>
      <c r="E40" s="11"/>
      <c r="F40" s="11"/>
      <c r="G40" s="11"/>
      <c r="H40" s="11"/>
      <c r="I40" s="10"/>
      <c r="J40" s="13" t="s">
        <v>50</v>
      </c>
      <c r="K40" s="14">
        <f>SUM(K5:K39)</f>
        <v>13151.890000000003</v>
      </c>
      <c r="L40" s="15">
        <f>SUM(L5:L39)</f>
        <v>-403673.67</v>
      </c>
    </row>
    <row r="45" ht="12.75">
      <c r="B45" s="1" t="s">
        <v>51</v>
      </c>
    </row>
    <row r="46" spans="1:3" ht="12.75">
      <c r="A46" s="2" t="s">
        <v>52</v>
      </c>
      <c r="B46" s="1" t="s">
        <v>53</v>
      </c>
      <c r="C46" s="3">
        <f>L40/K40</f>
        <v>-30.69320607152279</v>
      </c>
    </row>
    <row r="47" ht="12.75">
      <c r="B47" s="1" t="s">
        <v>54</v>
      </c>
    </row>
  </sheetData>
  <sheetProtection/>
  <mergeCells count="1">
    <mergeCell ref="B1:L3"/>
  </mergeCells>
  <printOptions horizontalCentered="1"/>
  <pageMargins left="0.1968503937007874" right="0.1968503937007874" top="0.3937007874015748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2022-04-05T19:04:13Z</cp:lastPrinted>
  <dcterms:modified xsi:type="dcterms:W3CDTF">2022-07-25T13:11:48Z</dcterms:modified>
  <cp:category/>
  <cp:version/>
  <cp:contentType/>
  <cp:contentStatus/>
</cp:coreProperties>
</file>