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1940" activeTab="0"/>
  </bookViews>
  <sheets>
    <sheet name="Elenco" sheetId="1" r:id="rId1"/>
  </sheets>
  <definedNames>
    <definedName name="_xlnm._FilterDatabase" localSheetId="0" hidden="1">'Elenco'!$B$5:$L$161</definedName>
  </definedNames>
  <calcPr fullCalcOnLoad="1"/>
</workbook>
</file>

<file path=xl/sharedStrings.xml><?xml version="1.0" encoding="utf-8"?>
<sst xmlns="http://schemas.openxmlformats.org/spreadsheetml/2006/main" count="489" uniqueCount="179">
  <si>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</si>
  <si>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</si>
  <si>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</si>
  <si>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</si>
  <si>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</si>
  <si>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</si>
  <si>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</si>
  <si>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</si>
  <si>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</si>
  <si>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</si>
  <si>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</si>
  <si>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</si>
  <si>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</si>
  <si>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229FD/SP/22</t>
  </si>
  <si>
    <t>S</t>
  </si>
  <si>
    <t>6877/PA</t>
  </si>
  <si>
    <t>2023</t>
  </si>
  <si>
    <t>1450/PA</t>
  </si>
  <si>
    <t>V3-1020</t>
  </si>
  <si>
    <t>19/PA2023</t>
  </si>
  <si>
    <t>V3-1778</t>
  </si>
  <si>
    <t>2/00</t>
  </si>
  <si>
    <t>N</t>
  </si>
  <si>
    <t>20/PA2023</t>
  </si>
  <si>
    <t>12/PA</t>
  </si>
  <si>
    <t>12/2023 FPA</t>
  </si>
  <si>
    <t>P0025347</t>
  </si>
  <si>
    <t>800055</t>
  </si>
  <si>
    <t>66</t>
  </si>
  <si>
    <t>22</t>
  </si>
  <si>
    <t>9-23BS</t>
  </si>
  <si>
    <t>8-23BS</t>
  </si>
  <si>
    <t>30/P</t>
  </si>
  <si>
    <t>128</t>
  </si>
  <si>
    <t>1/11/9</t>
  </si>
  <si>
    <t>1552/FVISE</t>
  </si>
  <si>
    <t>U1230000021384</t>
  </si>
  <si>
    <t>285</t>
  </si>
  <si>
    <t>191/F</t>
  </si>
  <si>
    <t>U1230000021383</t>
  </si>
  <si>
    <t>322/EL</t>
  </si>
  <si>
    <t>45/PA2023</t>
  </si>
  <si>
    <t>13-23BS</t>
  </si>
  <si>
    <t>15-23BS</t>
  </si>
  <si>
    <t>1023049234</t>
  </si>
  <si>
    <t>160/21</t>
  </si>
  <si>
    <t>800163</t>
  </si>
  <si>
    <t>V3-6329</t>
  </si>
  <si>
    <t>800239</t>
  </si>
  <si>
    <t>00709/23</t>
  </si>
  <si>
    <t>4600000041</t>
  </si>
  <si>
    <t>67</t>
  </si>
  <si>
    <t>8</t>
  </si>
  <si>
    <t>23101570</t>
  </si>
  <si>
    <t>23101569</t>
  </si>
  <si>
    <t>23101567</t>
  </si>
  <si>
    <t>23101565</t>
  </si>
  <si>
    <t>41594</t>
  </si>
  <si>
    <t>MF/00/189</t>
  </si>
  <si>
    <t>329</t>
  </si>
  <si>
    <t>309</t>
  </si>
  <si>
    <t>V3-10400</t>
  </si>
  <si>
    <t>000027-0CP0PA</t>
  </si>
  <si>
    <t>28/PA</t>
  </si>
  <si>
    <t>FS/171</t>
  </si>
  <si>
    <t>27/PA</t>
  </si>
  <si>
    <t>107/PA</t>
  </si>
  <si>
    <t>343/00</t>
  </si>
  <si>
    <t>1023092274</t>
  </si>
  <si>
    <t>475</t>
  </si>
  <si>
    <t>2/39</t>
  </si>
  <si>
    <t>46-2023</t>
  </si>
  <si>
    <t>3/Agrit.</t>
  </si>
  <si>
    <t>65</t>
  </si>
  <si>
    <t>11/00/96</t>
  </si>
  <si>
    <t>V3-13485</t>
  </si>
  <si>
    <t>456/00</t>
  </si>
  <si>
    <t>43697</t>
  </si>
  <si>
    <t>41/PA</t>
  </si>
  <si>
    <t>40/PA</t>
  </si>
  <si>
    <t>108/PA</t>
  </si>
  <si>
    <t>FPA 15/23</t>
  </si>
  <si>
    <t>800661</t>
  </si>
  <si>
    <t>800662</t>
  </si>
  <si>
    <t>1988</t>
  </si>
  <si>
    <t>V3-15407</t>
  </si>
  <si>
    <t>56/4</t>
  </si>
  <si>
    <t>5/11</t>
  </si>
  <si>
    <t>1023135719</t>
  </si>
  <si>
    <t>46/FE</t>
  </si>
  <si>
    <t>800780</t>
  </si>
  <si>
    <t>54</t>
  </si>
  <si>
    <t>4600000086</t>
  </si>
  <si>
    <t>3/A</t>
  </si>
  <si>
    <t>77/PA</t>
  </si>
  <si>
    <t>1023146336</t>
  </si>
  <si>
    <t>44/PA</t>
  </si>
  <si>
    <t>38</t>
  </si>
  <si>
    <t>4/003</t>
  </si>
  <si>
    <t>MF/00/938</t>
  </si>
  <si>
    <t>12/001</t>
  </si>
  <si>
    <t>2497</t>
  </si>
  <si>
    <t>16/FO</t>
  </si>
  <si>
    <t>10</t>
  </si>
  <si>
    <t>1/PA</t>
  </si>
  <si>
    <t>2/PA</t>
  </si>
  <si>
    <t>779</t>
  </si>
  <si>
    <t>FPA 23/23</t>
  </si>
  <si>
    <t>V3-20143</t>
  </si>
  <si>
    <t>15/PA</t>
  </si>
  <si>
    <t>14/PA</t>
  </si>
  <si>
    <t>1023174943</t>
  </si>
  <si>
    <t>2307900061069</t>
  </si>
  <si>
    <t>2023 1 73</t>
  </si>
  <si>
    <t>000067-0CP0PA</t>
  </si>
  <si>
    <t>2023 1 72</t>
  </si>
  <si>
    <t>2023 1 74</t>
  </si>
  <si>
    <t>101/PA</t>
  </si>
  <si>
    <t>1023197886</t>
  </si>
  <si>
    <t>1014 /PA</t>
  </si>
  <si>
    <t>5/001</t>
  </si>
  <si>
    <t>2307900076930</t>
  </si>
  <si>
    <t>94</t>
  </si>
  <si>
    <t>1023228439</t>
  </si>
  <si>
    <t>168/PA2023</t>
  </si>
  <si>
    <t>V3-27022</t>
  </si>
  <si>
    <t>V3-27021</t>
  </si>
  <si>
    <t>V3-27023</t>
  </si>
  <si>
    <t>169/PA2023</t>
  </si>
  <si>
    <t>V3-27265</t>
  </si>
  <si>
    <t>801394</t>
  </si>
  <si>
    <t>7-VC</t>
  </si>
  <si>
    <t>120</t>
  </si>
  <si>
    <t>114A/23</t>
  </si>
  <si>
    <t>4085/FVIDF</t>
  </si>
  <si>
    <t>229/PA</t>
  </si>
  <si>
    <t>V3-28705</t>
  </si>
  <si>
    <t>293/PA</t>
  </si>
  <si>
    <t>4600000210</t>
  </si>
  <si>
    <t>801576</t>
  </si>
  <si>
    <t>233/PA2023</t>
  </si>
  <si>
    <t>113</t>
  </si>
  <si>
    <t>V3-31760</t>
  </si>
  <si>
    <t>907</t>
  </si>
  <si>
    <t>V3-32410</t>
  </si>
  <si>
    <t>U1230000025885</t>
  </si>
  <si>
    <t>U1230000025884</t>
  </si>
  <si>
    <t>801668</t>
  </si>
  <si>
    <t>801688</t>
  </si>
  <si>
    <t>139A/23</t>
  </si>
  <si>
    <t>138A/23</t>
  </si>
  <si>
    <t>P0030353</t>
  </si>
  <si>
    <t>FPA 1/23</t>
  </si>
  <si>
    <t>FS/570</t>
  </si>
  <si>
    <t>V3-33230</t>
  </si>
  <si>
    <t>102</t>
  </si>
  <si>
    <t>801821</t>
  </si>
  <si>
    <t>801813</t>
  </si>
  <si>
    <t>V3-34914</t>
  </si>
  <si>
    <t>FPA 58/23</t>
  </si>
  <si>
    <t>109/PA</t>
  </si>
  <si>
    <t>02A/000037</t>
  </si>
  <si>
    <t>FPA 17/23</t>
  </si>
  <si>
    <t>23110088</t>
  </si>
  <si>
    <t>23110089</t>
  </si>
  <si>
    <t>23110091</t>
  </si>
  <si>
    <t>23110090</t>
  </si>
  <si>
    <t>1023302109</t>
  </si>
  <si>
    <t>1000231500007882</t>
  </si>
  <si>
    <t>2307900114597</t>
  </si>
  <si>
    <t>V3-36206</t>
  </si>
  <si>
    <t>E/659</t>
  </si>
  <si>
    <t>3570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</si>
  <si>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</si>
  <si>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</si>
  <si>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</si>
  <si>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</si>
  <si>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</si>
  <si>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Annuale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</si>
</sst>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9"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72" fontId="2" fillId="6" borderId="10" xfId="0" applyNumberFormat="1" applyFont="1" applyFill="1" applyBorder="1" applyAlignment="1">
      <alignment horizontal="right" vertical="center" wrapText="1"/>
    </xf>
    <xf numFmtId="0" fontId="0" fillId="6" borderId="10" xfId="0" applyFill="1" applyBorder="1" applyAlignment="1">
      <alignment/>
    </xf>
    <xf numFmtId="0" fontId="0" fillId="0" borderId="10" xfId="46" applyBorder="1" applyAlignment="1">
      <alignment horizontal="center" wrapText="1"/>
      <protection/>
    </xf>
    <xf numFmtId="0" fontId="0" fillId="0" borderId="10" xfId="46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showGridLines="0" tabSelected="1" zoomScalePageLayoutView="0" workbookViewId="0" topLeftCell="B1">
      <selection activeCell="B1" sqref="B1:L3"/>
    </sheetView>
  </sheetViews>
  <sheetFormatPr defaultColWidth="9.140625" defaultRowHeight="12.75"/>
  <cols>
    <col min="1" max="1" width="17.57421875" style="0" hidden="1" customWidth="1"/>
    <col min="2" max="2" width="25.421875" style="0" customWidth="1"/>
    <col min="3" max="3" width="12.28125" style="0" customWidth="1"/>
    <col min="4" max="6" width="9.7109375" style="0" hidden="1" customWidth="1"/>
    <col min="7" max="8" width="12.28125" style="1" customWidth="1"/>
    <col min="9" max="9" width="9.00390625" style="1" customWidth="1"/>
    <col min="10" max="10" width="15.57421875" style="0" hidden="1" customWidth="1"/>
    <col min="11" max="11" width="17.8515625" style="0" customWidth="1"/>
    <col min="12" max="12" width="13.7109375" style="0" customWidth="1"/>
  </cols>
  <sheetData>
    <row r="1" spans="2:12" ht="12.75">
      <c r="B1" s="20" t="s">
        <v>178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60" customHeight="1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</row>
    <row r="5" spans="1:12" ht="14.25">
      <c r="A5" s="4" t="s">
        <v>12</v>
      </c>
      <c r="B5" s="14" t="s">
        <v>13</v>
      </c>
      <c r="C5" s="11">
        <v>44916</v>
      </c>
      <c r="D5" s="6">
        <v>218</v>
      </c>
      <c r="E5" s="6">
        <v>47.96</v>
      </c>
      <c r="F5" s="6">
        <v>0</v>
      </c>
      <c r="G5" s="11">
        <v>44916</v>
      </c>
      <c r="H5" s="11">
        <v>44936</v>
      </c>
      <c r="I5" s="5">
        <v>20</v>
      </c>
      <c r="J5" s="5" t="s">
        <v>14</v>
      </c>
      <c r="K5" s="6">
        <f aca="true" t="shared" si="0" ref="K5:K36">IF(J5="N",SUM(D5,E5,F5),SUM(D5,F5))</f>
        <v>218</v>
      </c>
      <c r="L5" s="18">
        <f aca="true" t="shared" si="1" ref="L5:L36">PRODUCT(I5,K5)</f>
        <v>4360</v>
      </c>
    </row>
    <row r="6" spans="1:12" ht="14.25">
      <c r="A6" s="4" t="s">
        <v>12</v>
      </c>
      <c r="B6" s="14" t="s">
        <v>15</v>
      </c>
      <c r="C6" s="11">
        <v>44916</v>
      </c>
      <c r="D6" s="6">
        <v>30</v>
      </c>
      <c r="E6" s="6">
        <v>6.6</v>
      </c>
      <c r="F6" s="6">
        <v>0</v>
      </c>
      <c r="G6" s="11">
        <v>44957</v>
      </c>
      <c r="H6" s="11">
        <v>44936</v>
      </c>
      <c r="I6" s="5">
        <v>-21</v>
      </c>
      <c r="J6" s="5" t="s">
        <v>14</v>
      </c>
      <c r="K6" s="6">
        <f t="shared" si="0"/>
        <v>30</v>
      </c>
      <c r="L6" s="18">
        <f t="shared" si="1"/>
        <v>-630</v>
      </c>
    </row>
    <row r="7" spans="1:12" ht="14.25">
      <c r="A7" s="4" t="s">
        <v>16</v>
      </c>
      <c r="B7" s="14" t="s">
        <v>18</v>
      </c>
      <c r="C7" s="11">
        <v>44936</v>
      </c>
      <c r="D7" s="7">
        <v>240.57</v>
      </c>
      <c r="E7" s="7">
        <v>52.93</v>
      </c>
      <c r="F7" s="7">
        <v>0</v>
      </c>
      <c r="G7" s="12">
        <v>44967</v>
      </c>
      <c r="H7" s="12">
        <v>44951</v>
      </c>
      <c r="I7" s="13">
        <v>-16</v>
      </c>
      <c r="J7" s="7" t="s">
        <v>14</v>
      </c>
      <c r="K7" s="7">
        <f t="shared" si="0"/>
        <v>240.57</v>
      </c>
      <c r="L7" s="19">
        <f t="shared" si="1"/>
        <v>-3849.12</v>
      </c>
    </row>
    <row r="8" spans="1:12" ht="14.25">
      <c r="A8" s="4" t="s">
        <v>16</v>
      </c>
      <c r="B8" s="14" t="s">
        <v>17</v>
      </c>
      <c r="C8" s="11">
        <v>44937</v>
      </c>
      <c r="D8" s="6">
        <v>1633</v>
      </c>
      <c r="E8" s="6">
        <v>359.26</v>
      </c>
      <c r="F8" s="6">
        <v>0</v>
      </c>
      <c r="G8" s="11">
        <v>44985</v>
      </c>
      <c r="H8" s="11">
        <v>44951</v>
      </c>
      <c r="I8" s="5">
        <v>-34</v>
      </c>
      <c r="J8" s="5" t="s">
        <v>14</v>
      </c>
      <c r="K8" s="6">
        <f t="shared" si="0"/>
        <v>1633</v>
      </c>
      <c r="L8" s="18">
        <f t="shared" si="1"/>
        <v>-55522</v>
      </c>
    </row>
    <row r="9" spans="1:12" ht="14.25">
      <c r="A9" s="7" t="s">
        <v>16</v>
      </c>
      <c r="B9" s="15" t="s">
        <v>21</v>
      </c>
      <c r="C9" s="12">
        <v>44941</v>
      </c>
      <c r="D9" s="7">
        <v>410</v>
      </c>
      <c r="E9" s="7">
        <v>0</v>
      </c>
      <c r="F9" s="7">
        <v>0</v>
      </c>
      <c r="G9" s="12">
        <v>44985</v>
      </c>
      <c r="H9" s="12">
        <v>44951</v>
      </c>
      <c r="I9" s="13">
        <v>-34</v>
      </c>
      <c r="J9" s="7" t="s">
        <v>22</v>
      </c>
      <c r="K9" s="7">
        <f t="shared" si="0"/>
        <v>410</v>
      </c>
      <c r="L9" s="19">
        <f t="shared" si="1"/>
        <v>-13940</v>
      </c>
    </row>
    <row r="10" spans="1:12" ht="14.25">
      <c r="A10" s="7" t="s">
        <v>16</v>
      </c>
      <c r="B10" s="15" t="s">
        <v>24</v>
      </c>
      <c r="C10" s="12">
        <v>44942</v>
      </c>
      <c r="D10" s="7">
        <v>455</v>
      </c>
      <c r="E10" s="7">
        <v>22.75</v>
      </c>
      <c r="F10" s="7">
        <v>0</v>
      </c>
      <c r="G10" s="12">
        <v>44972</v>
      </c>
      <c r="H10" s="12">
        <v>44951</v>
      </c>
      <c r="I10" s="13">
        <v>-21</v>
      </c>
      <c r="J10" s="7" t="s">
        <v>14</v>
      </c>
      <c r="K10" s="7">
        <f t="shared" si="0"/>
        <v>455</v>
      </c>
      <c r="L10" s="19">
        <f t="shared" si="1"/>
        <v>-9555</v>
      </c>
    </row>
    <row r="11" spans="1:12" ht="14.25">
      <c r="A11" s="7" t="s">
        <v>16</v>
      </c>
      <c r="B11" s="15" t="s">
        <v>19</v>
      </c>
      <c r="C11" s="12">
        <v>44943</v>
      </c>
      <c r="D11" s="7">
        <v>331.58</v>
      </c>
      <c r="E11" s="7">
        <v>72.95</v>
      </c>
      <c r="F11" s="7">
        <v>0</v>
      </c>
      <c r="G11" s="12">
        <v>44985</v>
      </c>
      <c r="H11" s="12">
        <v>44951</v>
      </c>
      <c r="I11" s="13">
        <v>-34</v>
      </c>
      <c r="J11" s="7" t="s">
        <v>14</v>
      </c>
      <c r="K11" s="7">
        <f t="shared" si="0"/>
        <v>331.58</v>
      </c>
      <c r="L11" s="19">
        <f t="shared" si="1"/>
        <v>-11273.72</v>
      </c>
    </row>
    <row r="12" spans="1:12" ht="14.25">
      <c r="A12" s="7" t="s">
        <v>16</v>
      </c>
      <c r="B12" s="15" t="s">
        <v>20</v>
      </c>
      <c r="C12" s="12">
        <v>44943</v>
      </c>
      <c r="D12" s="7">
        <v>360.02</v>
      </c>
      <c r="E12" s="7">
        <v>79.2</v>
      </c>
      <c r="F12" s="7">
        <v>0</v>
      </c>
      <c r="G12" s="12">
        <v>44974</v>
      </c>
      <c r="H12" s="12">
        <v>44951</v>
      </c>
      <c r="I12" s="13">
        <v>-23</v>
      </c>
      <c r="J12" s="7" t="s">
        <v>14</v>
      </c>
      <c r="K12" s="7">
        <f t="shared" si="0"/>
        <v>360.02</v>
      </c>
      <c r="L12" s="19">
        <f t="shared" si="1"/>
        <v>-8280.46</v>
      </c>
    </row>
    <row r="13" spans="1:12" ht="14.25">
      <c r="A13" s="7" t="s">
        <v>16</v>
      </c>
      <c r="B13" s="15" t="s">
        <v>23</v>
      </c>
      <c r="C13" s="12">
        <v>44945</v>
      </c>
      <c r="D13" s="7">
        <v>318</v>
      </c>
      <c r="E13" s="7">
        <v>69.96</v>
      </c>
      <c r="F13" s="7">
        <v>0</v>
      </c>
      <c r="G13" s="12">
        <v>44985</v>
      </c>
      <c r="H13" s="12">
        <v>44951</v>
      </c>
      <c r="I13" s="13">
        <v>-34</v>
      </c>
      <c r="J13" s="7" t="s">
        <v>14</v>
      </c>
      <c r="K13" s="7">
        <f t="shared" si="0"/>
        <v>318</v>
      </c>
      <c r="L13" s="19">
        <f t="shared" si="1"/>
        <v>-10812</v>
      </c>
    </row>
    <row r="14" spans="1:12" ht="14.25">
      <c r="A14" s="7" t="s">
        <v>16</v>
      </c>
      <c r="B14" s="15" t="s">
        <v>25</v>
      </c>
      <c r="C14" s="12">
        <v>44949</v>
      </c>
      <c r="D14" s="7">
        <v>65590</v>
      </c>
      <c r="E14" s="7">
        <v>14429.8</v>
      </c>
      <c r="F14" s="7">
        <v>0</v>
      </c>
      <c r="G14" s="12">
        <v>45008</v>
      </c>
      <c r="H14" s="12">
        <v>44951</v>
      </c>
      <c r="I14" s="13">
        <v>-57</v>
      </c>
      <c r="J14" s="7" t="s">
        <v>14</v>
      </c>
      <c r="K14" s="7">
        <f t="shared" si="0"/>
        <v>65590</v>
      </c>
      <c r="L14" s="19">
        <f t="shared" si="1"/>
        <v>-3738630</v>
      </c>
    </row>
    <row r="15" spans="1:12" ht="14.25">
      <c r="A15" s="7" t="s">
        <v>16</v>
      </c>
      <c r="B15" s="15" t="s">
        <v>26</v>
      </c>
      <c r="C15" s="12">
        <v>44952</v>
      </c>
      <c r="D15" s="7">
        <v>331.34</v>
      </c>
      <c r="E15" s="7">
        <v>72.89</v>
      </c>
      <c r="F15" s="7">
        <v>0</v>
      </c>
      <c r="G15" s="12">
        <v>45016</v>
      </c>
      <c r="H15" s="12">
        <v>44956</v>
      </c>
      <c r="I15" s="13">
        <v>-60</v>
      </c>
      <c r="J15" s="7" t="s">
        <v>14</v>
      </c>
      <c r="K15" s="7">
        <f t="shared" si="0"/>
        <v>331.34</v>
      </c>
      <c r="L15" s="19">
        <f t="shared" si="1"/>
        <v>-19880.399999999998</v>
      </c>
    </row>
    <row r="16" spans="1:12" ht="14.25">
      <c r="A16" s="7" t="s">
        <v>16</v>
      </c>
      <c r="B16" s="15" t="s">
        <v>27</v>
      </c>
      <c r="C16" s="12">
        <v>44953</v>
      </c>
      <c r="D16" s="7">
        <v>903.51</v>
      </c>
      <c r="E16" s="7">
        <v>198.01</v>
      </c>
      <c r="F16" s="7">
        <v>0</v>
      </c>
      <c r="G16" s="12">
        <v>45016</v>
      </c>
      <c r="H16" s="12">
        <v>44956</v>
      </c>
      <c r="I16" s="13">
        <v>-60</v>
      </c>
      <c r="J16" s="7" t="s">
        <v>14</v>
      </c>
      <c r="K16" s="7">
        <f t="shared" si="0"/>
        <v>903.51</v>
      </c>
      <c r="L16" s="19">
        <f t="shared" si="1"/>
        <v>-54210.6</v>
      </c>
    </row>
    <row r="17" spans="1:12" ht="14.25">
      <c r="A17" s="7" t="s">
        <v>16</v>
      </c>
      <c r="B17" s="15" t="s">
        <v>28</v>
      </c>
      <c r="C17" s="12">
        <v>44953</v>
      </c>
      <c r="D17" s="7">
        <v>290</v>
      </c>
      <c r="E17" s="7">
        <v>63.8</v>
      </c>
      <c r="F17" s="7">
        <v>0</v>
      </c>
      <c r="G17" s="12">
        <v>44985</v>
      </c>
      <c r="H17" s="12">
        <v>44956</v>
      </c>
      <c r="I17" s="13">
        <v>-29</v>
      </c>
      <c r="J17" s="7" t="s">
        <v>14</v>
      </c>
      <c r="K17" s="7">
        <f t="shared" si="0"/>
        <v>290</v>
      </c>
      <c r="L17" s="19">
        <f t="shared" si="1"/>
        <v>-8410</v>
      </c>
    </row>
    <row r="18" spans="1:12" ht="14.25">
      <c r="A18" s="7" t="s">
        <v>16</v>
      </c>
      <c r="B18" s="15" t="s">
        <v>29</v>
      </c>
      <c r="C18" s="12">
        <v>44953</v>
      </c>
      <c r="D18" s="7">
        <v>563</v>
      </c>
      <c r="E18" s="7">
        <v>123.86</v>
      </c>
      <c r="F18" s="7">
        <v>0</v>
      </c>
      <c r="G18" s="12">
        <v>44985</v>
      </c>
      <c r="H18" s="12">
        <v>44956</v>
      </c>
      <c r="I18" s="13">
        <v>-29</v>
      </c>
      <c r="J18" s="7" t="s">
        <v>14</v>
      </c>
      <c r="K18" s="7">
        <f t="shared" si="0"/>
        <v>563</v>
      </c>
      <c r="L18" s="19">
        <f t="shared" si="1"/>
        <v>-16327</v>
      </c>
    </row>
    <row r="19" spans="1:12" ht="14.25">
      <c r="A19" s="7" t="s">
        <v>16</v>
      </c>
      <c r="B19" s="15" t="s">
        <v>32</v>
      </c>
      <c r="C19" s="12">
        <v>44953</v>
      </c>
      <c r="D19" s="7">
        <v>307.38</v>
      </c>
      <c r="E19" s="7">
        <v>67.62</v>
      </c>
      <c r="F19" s="7">
        <v>0</v>
      </c>
      <c r="G19" s="12">
        <v>44984</v>
      </c>
      <c r="H19" s="12">
        <v>44967</v>
      </c>
      <c r="I19" s="13">
        <v>-17</v>
      </c>
      <c r="J19" s="7" t="s">
        <v>14</v>
      </c>
      <c r="K19" s="7">
        <f t="shared" si="0"/>
        <v>307.38</v>
      </c>
      <c r="L19" s="19">
        <f t="shared" si="1"/>
        <v>-5225.46</v>
      </c>
    </row>
    <row r="20" spans="1:12" ht="14.25">
      <c r="A20" s="7" t="s">
        <v>16</v>
      </c>
      <c r="B20" s="15" t="s">
        <v>34</v>
      </c>
      <c r="C20" s="12">
        <v>44953</v>
      </c>
      <c r="D20" s="7">
        <v>345.45</v>
      </c>
      <c r="E20" s="7">
        <v>34.55</v>
      </c>
      <c r="F20" s="7">
        <v>0</v>
      </c>
      <c r="G20" s="12">
        <v>44953</v>
      </c>
      <c r="H20" s="12">
        <v>44967</v>
      </c>
      <c r="I20" s="13">
        <v>14</v>
      </c>
      <c r="J20" s="7" t="s">
        <v>14</v>
      </c>
      <c r="K20" s="7">
        <f t="shared" si="0"/>
        <v>345.45</v>
      </c>
      <c r="L20" s="19">
        <f t="shared" si="1"/>
        <v>4836.3</v>
      </c>
    </row>
    <row r="21" spans="1:12" ht="14.25">
      <c r="A21" s="7" t="s">
        <v>16</v>
      </c>
      <c r="B21" s="15" t="s">
        <v>35</v>
      </c>
      <c r="C21" s="12">
        <v>44953</v>
      </c>
      <c r="D21" s="7">
        <v>1535.82</v>
      </c>
      <c r="E21" s="7">
        <v>337.88</v>
      </c>
      <c r="F21" s="7">
        <v>0</v>
      </c>
      <c r="G21" s="12">
        <v>44984</v>
      </c>
      <c r="H21" s="12">
        <v>44967</v>
      </c>
      <c r="I21" s="13">
        <v>-17</v>
      </c>
      <c r="J21" s="7" t="s">
        <v>14</v>
      </c>
      <c r="K21" s="7">
        <f t="shared" si="0"/>
        <v>1535.82</v>
      </c>
      <c r="L21" s="19">
        <f t="shared" si="1"/>
        <v>-26108.94</v>
      </c>
    </row>
    <row r="22" spans="1:12" ht="14.25">
      <c r="A22" s="7" t="s">
        <v>16</v>
      </c>
      <c r="B22" s="15" t="s">
        <v>30</v>
      </c>
      <c r="C22" s="12">
        <v>44956</v>
      </c>
      <c r="D22" s="7">
        <v>13.5</v>
      </c>
      <c r="E22" s="7">
        <v>0</v>
      </c>
      <c r="F22" s="7">
        <v>0</v>
      </c>
      <c r="G22" s="12">
        <v>44987</v>
      </c>
      <c r="H22" s="12">
        <v>44957</v>
      </c>
      <c r="I22" s="13">
        <v>-30</v>
      </c>
      <c r="J22" s="7" t="s">
        <v>22</v>
      </c>
      <c r="K22" s="7">
        <f t="shared" si="0"/>
        <v>13.5</v>
      </c>
      <c r="L22" s="19">
        <f t="shared" si="1"/>
        <v>-405</v>
      </c>
    </row>
    <row r="23" spans="1:12" ht="14.25">
      <c r="A23" s="7" t="s">
        <v>16</v>
      </c>
      <c r="B23" s="15" t="s">
        <v>31</v>
      </c>
      <c r="C23" s="12">
        <v>44956</v>
      </c>
      <c r="D23" s="7">
        <v>394.43</v>
      </c>
      <c r="E23" s="7">
        <v>0</v>
      </c>
      <c r="F23" s="7">
        <v>0</v>
      </c>
      <c r="G23" s="12">
        <v>44987</v>
      </c>
      <c r="H23" s="12">
        <v>44957</v>
      </c>
      <c r="I23" s="13">
        <v>-30</v>
      </c>
      <c r="J23" s="7" t="s">
        <v>22</v>
      </c>
      <c r="K23" s="7">
        <f t="shared" si="0"/>
        <v>394.43</v>
      </c>
      <c r="L23" s="19">
        <f t="shared" si="1"/>
        <v>-11832.9</v>
      </c>
    </row>
    <row r="24" spans="1:12" ht="14.25">
      <c r="A24" s="7" t="s">
        <v>16</v>
      </c>
      <c r="B24" s="15" t="s">
        <v>33</v>
      </c>
      <c r="C24" s="12">
        <v>44957</v>
      </c>
      <c r="D24" s="7">
        <v>117</v>
      </c>
      <c r="E24" s="7">
        <v>25.74</v>
      </c>
      <c r="F24" s="7">
        <v>0</v>
      </c>
      <c r="G24" s="12">
        <v>44985</v>
      </c>
      <c r="H24" s="12">
        <v>44967</v>
      </c>
      <c r="I24" s="13">
        <v>-18</v>
      </c>
      <c r="J24" s="7" t="s">
        <v>14</v>
      </c>
      <c r="K24" s="7">
        <f t="shared" si="0"/>
        <v>117</v>
      </c>
      <c r="L24" s="19">
        <f t="shared" si="1"/>
        <v>-2106</v>
      </c>
    </row>
    <row r="25" spans="1:12" ht="14.25">
      <c r="A25" s="7" t="s">
        <v>16</v>
      </c>
      <c r="B25" s="15" t="s">
        <v>38</v>
      </c>
      <c r="C25" s="12">
        <v>44957</v>
      </c>
      <c r="D25" s="7">
        <v>778</v>
      </c>
      <c r="E25" s="7">
        <v>171.16</v>
      </c>
      <c r="F25" s="7">
        <v>0</v>
      </c>
      <c r="G25" s="12">
        <v>44985</v>
      </c>
      <c r="H25" s="12">
        <v>44967</v>
      </c>
      <c r="I25" s="13">
        <v>-18</v>
      </c>
      <c r="J25" s="7" t="s">
        <v>14</v>
      </c>
      <c r="K25" s="7">
        <f t="shared" si="0"/>
        <v>778</v>
      </c>
      <c r="L25" s="19">
        <f t="shared" si="1"/>
        <v>-14004</v>
      </c>
    </row>
    <row r="26" spans="1:12" ht="14.25">
      <c r="A26" s="7" t="s">
        <v>16</v>
      </c>
      <c r="B26" s="15" t="s">
        <v>36</v>
      </c>
      <c r="C26" s="12">
        <v>44960</v>
      </c>
      <c r="D26" s="7">
        <v>5545</v>
      </c>
      <c r="E26" s="7">
        <v>0</v>
      </c>
      <c r="F26" s="7">
        <v>0</v>
      </c>
      <c r="G26" s="12">
        <v>44996</v>
      </c>
      <c r="H26" s="12">
        <v>44967</v>
      </c>
      <c r="I26" s="13">
        <v>-29</v>
      </c>
      <c r="J26" s="7" t="s">
        <v>22</v>
      </c>
      <c r="K26" s="7">
        <f t="shared" si="0"/>
        <v>5545</v>
      </c>
      <c r="L26" s="19">
        <f t="shared" si="1"/>
        <v>-160805</v>
      </c>
    </row>
    <row r="27" spans="1:12" ht="14.25">
      <c r="A27" s="7" t="s">
        <v>16</v>
      </c>
      <c r="B27" s="15" t="s">
        <v>39</v>
      </c>
      <c r="C27" s="12">
        <v>44960</v>
      </c>
      <c r="D27" s="7">
        <v>12</v>
      </c>
      <c r="E27" s="7">
        <v>0</v>
      </c>
      <c r="F27" s="7">
        <v>0</v>
      </c>
      <c r="G27" s="12">
        <v>44996</v>
      </c>
      <c r="H27" s="12">
        <v>44967</v>
      </c>
      <c r="I27" s="13">
        <v>-29</v>
      </c>
      <c r="J27" s="7" t="s">
        <v>22</v>
      </c>
      <c r="K27" s="7">
        <f t="shared" si="0"/>
        <v>12</v>
      </c>
      <c r="L27" s="19">
        <f t="shared" si="1"/>
        <v>-348</v>
      </c>
    </row>
    <row r="28" spans="1:12" ht="14.25">
      <c r="A28" s="7" t="s">
        <v>16</v>
      </c>
      <c r="B28" s="15" t="s">
        <v>37</v>
      </c>
      <c r="C28" s="12">
        <v>44964</v>
      </c>
      <c r="D28" s="7">
        <v>436</v>
      </c>
      <c r="E28" s="7">
        <v>0</v>
      </c>
      <c r="F28" s="7">
        <v>0</v>
      </c>
      <c r="G28" s="12">
        <v>44979</v>
      </c>
      <c r="H28" s="12">
        <v>44967</v>
      </c>
      <c r="I28" s="13">
        <v>-12</v>
      </c>
      <c r="J28" s="7" t="s">
        <v>22</v>
      </c>
      <c r="K28" s="7">
        <f t="shared" si="0"/>
        <v>436</v>
      </c>
      <c r="L28" s="19">
        <f t="shared" si="1"/>
        <v>-5232</v>
      </c>
    </row>
    <row r="29" spans="1:12" ht="14.25">
      <c r="A29" s="7" t="s">
        <v>16</v>
      </c>
      <c r="B29" s="15" t="s">
        <v>40</v>
      </c>
      <c r="C29" s="12">
        <v>44965</v>
      </c>
      <c r="D29" s="7">
        <v>170</v>
      </c>
      <c r="E29" s="7">
        <v>0</v>
      </c>
      <c r="F29" s="7">
        <v>0</v>
      </c>
      <c r="G29" s="12">
        <v>44993</v>
      </c>
      <c r="H29" s="12">
        <v>44967</v>
      </c>
      <c r="I29" s="13">
        <v>-26</v>
      </c>
      <c r="J29" s="7" t="s">
        <v>22</v>
      </c>
      <c r="K29" s="7">
        <f t="shared" si="0"/>
        <v>170</v>
      </c>
      <c r="L29" s="19">
        <f t="shared" si="1"/>
        <v>-4420</v>
      </c>
    </row>
    <row r="30" spans="1:12" ht="14.25">
      <c r="A30" s="7" t="s">
        <v>16</v>
      </c>
      <c r="B30" s="15" t="s">
        <v>42</v>
      </c>
      <c r="C30" s="12">
        <v>44968</v>
      </c>
      <c r="D30" s="7">
        <v>67.5</v>
      </c>
      <c r="E30" s="7">
        <v>0</v>
      </c>
      <c r="F30" s="7">
        <v>0</v>
      </c>
      <c r="G30" s="12">
        <v>44998</v>
      </c>
      <c r="H30" s="12">
        <v>44985</v>
      </c>
      <c r="I30" s="13">
        <v>-13</v>
      </c>
      <c r="J30" s="7" t="s">
        <v>22</v>
      </c>
      <c r="K30" s="7">
        <f t="shared" si="0"/>
        <v>67.5</v>
      </c>
      <c r="L30" s="19">
        <f t="shared" si="1"/>
        <v>-877.5</v>
      </c>
    </row>
    <row r="31" spans="1:12" ht="14.25">
      <c r="A31" s="7" t="s">
        <v>16</v>
      </c>
      <c r="B31" s="15" t="s">
        <v>43</v>
      </c>
      <c r="C31" s="12">
        <v>44968</v>
      </c>
      <c r="D31" s="7">
        <v>163.89</v>
      </c>
      <c r="E31" s="7">
        <v>0</v>
      </c>
      <c r="F31" s="7">
        <v>0</v>
      </c>
      <c r="G31" s="12">
        <v>44998</v>
      </c>
      <c r="H31" s="12">
        <v>44985</v>
      </c>
      <c r="I31" s="13">
        <v>-13</v>
      </c>
      <c r="J31" s="7" t="s">
        <v>22</v>
      </c>
      <c r="K31" s="7">
        <f t="shared" si="0"/>
        <v>163.89</v>
      </c>
      <c r="L31" s="19">
        <f t="shared" si="1"/>
        <v>-2130.5699999999997</v>
      </c>
    </row>
    <row r="32" spans="1:12" ht="14.25">
      <c r="A32" s="7" t="s">
        <v>16</v>
      </c>
      <c r="B32" s="15" t="s">
        <v>41</v>
      </c>
      <c r="C32" s="12">
        <v>44970</v>
      </c>
      <c r="D32" s="7">
        <v>720</v>
      </c>
      <c r="E32" s="7">
        <v>158.4</v>
      </c>
      <c r="F32" s="7">
        <v>0</v>
      </c>
      <c r="G32" s="12">
        <v>45016</v>
      </c>
      <c r="H32" s="12">
        <v>44985</v>
      </c>
      <c r="I32" s="13">
        <v>-31</v>
      </c>
      <c r="J32" s="7" t="s">
        <v>14</v>
      </c>
      <c r="K32" s="7">
        <f t="shared" si="0"/>
        <v>720</v>
      </c>
      <c r="L32" s="19">
        <f t="shared" si="1"/>
        <v>-22320</v>
      </c>
    </row>
    <row r="33" spans="1:12" ht="14.25">
      <c r="A33" s="7" t="s">
        <v>16</v>
      </c>
      <c r="B33" s="15" t="s">
        <v>44</v>
      </c>
      <c r="C33" s="12">
        <v>44973</v>
      </c>
      <c r="D33" s="7">
        <v>6.5</v>
      </c>
      <c r="E33" s="7">
        <v>0</v>
      </c>
      <c r="F33" s="7">
        <v>0</v>
      </c>
      <c r="G33" s="12">
        <v>45003</v>
      </c>
      <c r="H33" s="12">
        <v>44985</v>
      </c>
      <c r="I33" s="13">
        <v>-18</v>
      </c>
      <c r="J33" s="7" t="s">
        <v>22</v>
      </c>
      <c r="K33" s="7">
        <f t="shared" si="0"/>
        <v>6.5</v>
      </c>
      <c r="L33" s="19">
        <f t="shared" si="1"/>
        <v>-117</v>
      </c>
    </row>
    <row r="34" spans="1:12" ht="14.25">
      <c r="A34" s="7" t="s">
        <v>16</v>
      </c>
      <c r="B34" s="15" t="s">
        <v>45</v>
      </c>
      <c r="C34" s="12">
        <v>44978</v>
      </c>
      <c r="D34" s="7">
        <v>168.1</v>
      </c>
      <c r="E34" s="7">
        <v>0</v>
      </c>
      <c r="F34" s="7">
        <v>0</v>
      </c>
      <c r="G34" s="12">
        <v>45008</v>
      </c>
      <c r="H34" s="12">
        <v>44985</v>
      </c>
      <c r="I34" s="13">
        <v>-23</v>
      </c>
      <c r="J34" s="7" t="s">
        <v>22</v>
      </c>
      <c r="K34" s="7">
        <f t="shared" si="0"/>
        <v>168.1</v>
      </c>
      <c r="L34" s="19">
        <f t="shared" si="1"/>
        <v>-3866.2999999999997</v>
      </c>
    </row>
    <row r="35" spans="1:12" ht="14.25">
      <c r="A35" s="7" t="s">
        <v>16</v>
      </c>
      <c r="B35" s="15" t="s">
        <v>47</v>
      </c>
      <c r="C35" s="12">
        <v>44979</v>
      </c>
      <c r="D35" s="7">
        <v>675</v>
      </c>
      <c r="E35" s="7">
        <v>148.5</v>
      </c>
      <c r="F35" s="7">
        <v>0</v>
      </c>
      <c r="G35" s="12">
        <v>45010</v>
      </c>
      <c r="H35" s="12">
        <v>44985</v>
      </c>
      <c r="I35" s="13">
        <v>-25</v>
      </c>
      <c r="J35" s="7" t="s">
        <v>14</v>
      </c>
      <c r="K35" s="7">
        <f t="shared" si="0"/>
        <v>675</v>
      </c>
      <c r="L35" s="19">
        <f t="shared" si="1"/>
        <v>-16875</v>
      </c>
    </row>
    <row r="36" spans="1:12" ht="14.25">
      <c r="A36" s="7" t="s">
        <v>16</v>
      </c>
      <c r="B36" s="15" t="s">
        <v>46</v>
      </c>
      <c r="C36" s="12">
        <v>44980</v>
      </c>
      <c r="D36" s="7">
        <v>520.16</v>
      </c>
      <c r="E36" s="7">
        <v>114.44</v>
      </c>
      <c r="F36" s="7">
        <v>0</v>
      </c>
      <c r="G36" s="12">
        <v>45046</v>
      </c>
      <c r="H36" s="12">
        <v>44985</v>
      </c>
      <c r="I36" s="13">
        <v>-61</v>
      </c>
      <c r="J36" s="7" t="s">
        <v>14</v>
      </c>
      <c r="K36" s="7">
        <f t="shared" si="0"/>
        <v>520.16</v>
      </c>
      <c r="L36" s="19">
        <f t="shared" si="1"/>
        <v>-31729.76</v>
      </c>
    </row>
    <row r="37" spans="1:12" ht="14.25">
      <c r="A37" s="7" t="s">
        <v>16</v>
      </c>
      <c r="B37" s="15" t="s">
        <v>48</v>
      </c>
      <c r="C37" s="12">
        <v>44981</v>
      </c>
      <c r="D37" s="7">
        <v>260.5</v>
      </c>
      <c r="E37" s="7">
        <v>57.31</v>
      </c>
      <c r="F37" s="7">
        <v>0</v>
      </c>
      <c r="G37" s="12">
        <v>45046</v>
      </c>
      <c r="H37" s="12">
        <v>44985</v>
      </c>
      <c r="I37" s="13">
        <v>-61</v>
      </c>
      <c r="J37" s="7" t="s">
        <v>14</v>
      </c>
      <c r="K37" s="7">
        <f aca="true" t="shared" si="2" ref="K37:K68">IF(J37="N",SUM(D37,E37,F37),SUM(D37,F37))</f>
        <v>260.5</v>
      </c>
      <c r="L37" s="19">
        <f aca="true" t="shared" si="3" ref="L37:L68">PRODUCT(I37,K37)</f>
        <v>-15890.5</v>
      </c>
    </row>
    <row r="38" spans="1:12" ht="14.25">
      <c r="A38" s="7" t="s">
        <v>16</v>
      </c>
      <c r="B38" s="15" t="s">
        <v>49</v>
      </c>
      <c r="C38" s="12">
        <v>44984</v>
      </c>
      <c r="D38" s="7">
        <v>140</v>
      </c>
      <c r="E38" s="7">
        <v>0</v>
      </c>
      <c r="F38" s="7">
        <v>0</v>
      </c>
      <c r="G38" s="12">
        <v>45015</v>
      </c>
      <c r="H38" s="12">
        <v>44985</v>
      </c>
      <c r="I38" s="13">
        <v>-30</v>
      </c>
      <c r="J38" s="7" t="s">
        <v>22</v>
      </c>
      <c r="K38" s="7">
        <f t="shared" si="2"/>
        <v>140</v>
      </c>
      <c r="L38" s="19">
        <f t="shared" si="3"/>
        <v>-4200</v>
      </c>
    </row>
    <row r="39" spans="1:12" ht="14.25">
      <c r="A39" s="7" t="s">
        <v>16</v>
      </c>
      <c r="B39" s="15" t="s">
        <v>50</v>
      </c>
      <c r="C39" s="12">
        <v>44985</v>
      </c>
      <c r="D39" s="7">
        <v>3000</v>
      </c>
      <c r="E39" s="7">
        <v>0</v>
      </c>
      <c r="F39" s="7">
        <v>0</v>
      </c>
      <c r="G39" s="12">
        <v>45046</v>
      </c>
      <c r="H39" s="12">
        <v>44994</v>
      </c>
      <c r="I39" s="13">
        <v>-52</v>
      </c>
      <c r="J39" s="7" t="s">
        <v>22</v>
      </c>
      <c r="K39" s="7">
        <f t="shared" si="2"/>
        <v>3000</v>
      </c>
      <c r="L39" s="19">
        <f t="shared" si="3"/>
        <v>-156000</v>
      </c>
    </row>
    <row r="40" spans="1:12" ht="14.25">
      <c r="A40" s="7" t="s">
        <v>16</v>
      </c>
      <c r="B40" s="15" t="s">
        <v>53</v>
      </c>
      <c r="C40" s="12">
        <v>44985</v>
      </c>
      <c r="D40" s="7">
        <v>298.11</v>
      </c>
      <c r="E40" s="7">
        <v>65.58</v>
      </c>
      <c r="F40" s="7">
        <v>0</v>
      </c>
      <c r="G40" s="12">
        <v>45015</v>
      </c>
      <c r="H40" s="12">
        <v>44994</v>
      </c>
      <c r="I40" s="13">
        <v>-21</v>
      </c>
      <c r="J40" s="7" t="s">
        <v>14</v>
      </c>
      <c r="K40" s="7">
        <f t="shared" si="2"/>
        <v>298.11</v>
      </c>
      <c r="L40" s="19">
        <f t="shared" si="3"/>
        <v>-6260.31</v>
      </c>
    </row>
    <row r="41" spans="1:12" ht="14.25">
      <c r="A41" s="7" t="s">
        <v>16</v>
      </c>
      <c r="B41" s="15" t="s">
        <v>54</v>
      </c>
      <c r="C41" s="12">
        <v>44985</v>
      </c>
      <c r="D41" s="7">
        <v>298.11</v>
      </c>
      <c r="E41" s="7">
        <v>65.58</v>
      </c>
      <c r="F41" s="7">
        <v>0</v>
      </c>
      <c r="G41" s="12">
        <v>45015</v>
      </c>
      <c r="H41" s="12">
        <v>44994</v>
      </c>
      <c r="I41" s="13">
        <v>-21</v>
      </c>
      <c r="J41" s="7" t="s">
        <v>14</v>
      </c>
      <c r="K41" s="7">
        <f t="shared" si="2"/>
        <v>298.11</v>
      </c>
      <c r="L41" s="19">
        <f t="shared" si="3"/>
        <v>-6260.31</v>
      </c>
    </row>
    <row r="42" spans="1:12" ht="14.25">
      <c r="A42" s="7" t="s">
        <v>16</v>
      </c>
      <c r="B42" s="15" t="s">
        <v>55</v>
      </c>
      <c r="C42" s="12">
        <v>44985</v>
      </c>
      <c r="D42" s="7">
        <v>298.11</v>
      </c>
      <c r="E42" s="7">
        <v>65.58</v>
      </c>
      <c r="F42" s="7">
        <v>0</v>
      </c>
      <c r="G42" s="12">
        <v>45015</v>
      </c>
      <c r="H42" s="12">
        <v>44994</v>
      </c>
      <c r="I42" s="13">
        <v>-21</v>
      </c>
      <c r="J42" s="7" t="s">
        <v>14</v>
      </c>
      <c r="K42" s="7">
        <f t="shared" si="2"/>
        <v>298.11</v>
      </c>
      <c r="L42" s="19">
        <f t="shared" si="3"/>
        <v>-6260.31</v>
      </c>
    </row>
    <row r="43" spans="1:12" ht="14.25">
      <c r="A43" s="7" t="s">
        <v>16</v>
      </c>
      <c r="B43" s="15" t="s">
        <v>56</v>
      </c>
      <c r="C43" s="12">
        <v>44985</v>
      </c>
      <c r="D43" s="7">
        <v>298.11</v>
      </c>
      <c r="E43" s="7">
        <v>65.58</v>
      </c>
      <c r="F43" s="7">
        <v>0</v>
      </c>
      <c r="G43" s="12">
        <v>45015</v>
      </c>
      <c r="H43" s="12">
        <v>44994</v>
      </c>
      <c r="I43" s="13">
        <v>-21</v>
      </c>
      <c r="J43" s="7" t="s">
        <v>14</v>
      </c>
      <c r="K43" s="7">
        <f t="shared" si="2"/>
        <v>298.11</v>
      </c>
      <c r="L43" s="19">
        <f t="shared" si="3"/>
        <v>-6260.31</v>
      </c>
    </row>
    <row r="44" spans="1:12" ht="14.25">
      <c r="A44" s="7" t="s">
        <v>16</v>
      </c>
      <c r="B44" s="15" t="s">
        <v>57</v>
      </c>
      <c r="C44" s="12">
        <v>44985</v>
      </c>
      <c r="D44" s="7">
        <v>12493.64</v>
      </c>
      <c r="E44" s="7">
        <v>2748.6</v>
      </c>
      <c r="F44" s="7">
        <v>0</v>
      </c>
      <c r="G44" s="12">
        <v>45046</v>
      </c>
      <c r="H44" s="12">
        <v>44994</v>
      </c>
      <c r="I44" s="13">
        <v>-52</v>
      </c>
      <c r="J44" s="7" t="s">
        <v>14</v>
      </c>
      <c r="K44" s="7">
        <f t="shared" si="2"/>
        <v>12493.64</v>
      </c>
      <c r="L44" s="19">
        <f t="shared" si="3"/>
        <v>-649669.28</v>
      </c>
    </row>
    <row r="45" spans="1:12" ht="14.25">
      <c r="A45" s="7" t="s">
        <v>16</v>
      </c>
      <c r="B45" s="15" t="s">
        <v>51</v>
      </c>
      <c r="C45" s="12">
        <v>44992</v>
      </c>
      <c r="D45" s="7">
        <v>51.82</v>
      </c>
      <c r="E45" s="7">
        <v>5.18</v>
      </c>
      <c r="F45" s="7">
        <v>0</v>
      </c>
      <c r="G45" s="12">
        <v>45022</v>
      </c>
      <c r="H45" s="12">
        <v>44994</v>
      </c>
      <c r="I45" s="13">
        <v>-28</v>
      </c>
      <c r="J45" s="7" t="s">
        <v>14</v>
      </c>
      <c r="K45" s="7">
        <f t="shared" si="2"/>
        <v>51.82</v>
      </c>
      <c r="L45" s="19">
        <f t="shared" si="3"/>
        <v>-1450.96</v>
      </c>
    </row>
    <row r="46" spans="1:12" ht="14.25">
      <c r="A46" s="7" t="s">
        <v>16</v>
      </c>
      <c r="B46" s="15" t="s">
        <v>52</v>
      </c>
      <c r="C46" s="12">
        <v>44992</v>
      </c>
      <c r="D46" s="7">
        <v>368.85</v>
      </c>
      <c r="E46" s="7">
        <v>81.15</v>
      </c>
      <c r="F46" s="7">
        <v>0</v>
      </c>
      <c r="G46" s="12">
        <v>45022</v>
      </c>
      <c r="H46" s="12">
        <v>44994</v>
      </c>
      <c r="I46" s="13">
        <v>-28</v>
      </c>
      <c r="J46" s="7" t="s">
        <v>14</v>
      </c>
      <c r="K46" s="7">
        <f t="shared" si="2"/>
        <v>368.85</v>
      </c>
      <c r="L46" s="19">
        <f t="shared" si="3"/>
        <v>-10327.800000000001</v>
      </c>
    </row>
    <row r="47" spans="1:12" ht="14.25">
      <c r="A47" s="7" t="s">
        <v>16</v>
      </c>
      <c r="B47" s="15" t="s">
        <v>58</v>
      </c>
      <c r="C47" s="12">
        <v>45006</v>
      </c>
      <c r="D47" s="7">
        <v>528</v>
      </c>
      <c r="E47" s="7">
        <v>0</v>
      </c>
      <c r="F47" s="7">
        <v>0</v>
      </c>
      <c r="G47" s="12">
        <v>45036</v>
      </c>
      <c r="H47" s="12">
        <v>45013</v>
      </c>
      <c r="I47" s="13">
        <v>-23</v>
      </c>
      <c r="J47" s="7" t="s">
        <v>22</v>
      </c>
      <c r="K47" s="7">
        <f t="shared" si="2"/>
        <v>528</v>
      </c>
      <c r="L47" s="19">
        <f t="shared" si="3"/>
        <v>-12144</v>
      </c>
    </row>
    <row r="48" spans="1:12" ht="14.25">
      <c r="A48" s="7" t="s">
        <v>16</v>
      </c>
      <c r="B48" s="15" t="s">
        <v>59</v>
      </c>
      <c r="C48" s="12">
        <v>45009</v>
      </c>
      <c r="D48" s="7">
        <v>250</v>
      </c>
      <c r="E48" s="7">
        <v>55</v>
      </c>
      <c r="F48" s="7">
        <v>0</v>
      </c>
      <c r="G48" s="12">
        <v>45046</v>
      </c>
      <c r="H48" s="12">
        <v>45013</v>
      </c>
      <c r="I48" s="13">
        <v>-33</v>
      </c>
      <c r="J48" s="7" t="s">
        <v>14</v>
      </c>
      <c r="K48" s="7">
        <f t="shared" si="2"/>
        <v>250</v>
      </c>
      <c r="L48" s="19">
        <f t="shared" si="3"/>
        <v>-8250</v>
      </c>
    </row>
    <row r="49" spans="1:12" ht="14.25">
      <c r="A49" s="7" t="s">
        <v>16</v>
      </c>
      <c r="B49" s="15" t="s">
        <v>60</v>
      </c>
      <c r="C49" s="12">
        <v>45009</v>
      </c>
      <c r="D49" s="7">
        <v>81</v>
      </c>
      <c r="E49" s="7">
        <v>17.82</v>
      </c>
      <c r="F49" s="7">
        <v>0</v>
      </c>
      <c r="G49" s="12">
        <v>45046</v>
      </c>
      <c r="H49" s="12">
        <v>45013</v>
      </c>
      <c r="I49" s="13">
        <v>-33</v>
      </c>
      <c r="J49" s="7" t="s">
        <v>14</v>
      </c>
      <c r="K49" s="7">
        <f t="shared" si="2"/>
        <v>81</v>
      </c>
      <c r="L49" s="19">
        <f t="shared" si="3"/>
        <v>-2673</v>
      </c>
    </row>
    <row r="50" spans="1:12" ht="14.25">
      <c r="A50" s="7" t="s">
        <v>16</v>
      </c>
      <c r="B50" s="15" t="s">
        <v>61</v>
      </c>
      <c r="C50" s="12">
        <v>45009</v>
      </c>
      <c r="D50" s="7">
        <v>525.16</v>
      </c>
      <c r="E50" s="7">
        <v>115.54</v>
      </c>
      <c r="F50" s="7">
        <v>0</v>
      </c>
      <c r="G50" s="12">
        <v>45042</v>
      </c>
      <c r="H50" s="12">
        <v>45013</v>
      </c>
      <c r="I50" s="13">
        <v>-29</v>
      </c>
      <c r="J50" s="7" t="s">
        <v>14</v>
      </c>
      <c r="K50" s="7">
        <f t="shared" si="2"/>
        <v>525.16</v>
      </c>
      <c r="L50" s="19">
        <f t="shared" si="3"/>
        <v>-15229.64</v>
      </c>
    </row>
    <row r="51" spans="1:12" ht="14.25">
      <c r="A51" s="7" t="s">
        <v>16</v>
      </c>
      <c r="B51" s="15" t="s">
        <v>62</v>
      </c>
      <c r="C51" s="12">
        <v>45014</v>
      </c>
      <c r="D51" s="7">
        <v>1750</v>
      </c>
      <c r="E51" s="7">
        <v>0</v>
      </c>
      <c r="F51" s="7">
        <v>0</v>
      </c>
      <c r="G51" s="12">
        <v>45045</v>
      </c>
      <c r="H51" s="12">
        <v>45015</v>
      </c>
      <c r="I51" s="13">
        <v>-30</v>
      </c>
      <c r="J51" s="7" t="s">
        <v>22</v>
      </c>
      <c r="K51" s="7">
        <f t="shared" si="2"/>
        <v>1750</v>
      </c>
      <c r="L51" s="19">
        <f t="shared" si="3"/>
        <v>-52500</v>
      </c>
    </row>
    <row r="52" spans="1:12" ht="14.25">
      <c r="A52" s="7" t="s">
        <v>16</v>
      </c>
      <c r="B52" s="15" t="s">
        <v>63</v>
      </c>
      <c r="C52" s="12">
        <v>45016</v>
      </c>
      <c r="D52" s="7">
        <v>636.36</v>
      </c>
      <c r="E52" s="7">
        <v>63.64</v>
      </c>
      <c r="F52" s="7">
        <v>0</v>
      </c>
      <c r="G52" s="12">
        <v>45046</v>
      </c>
      <c r="H52" s="12">
        <v>45035</v>
      </c>
      <c r="I52" s="13">
        <v>-11</v>
      </c>
      <c r="J52" s="7" t="s">
        <v>14</v>
      </c>
      <c r="K52" s="7">
        <f t="shared" si="2"/>
        <v>636.36</v>
      </c>
      <c r="L52" s="19">
        <f t="shared" si="3"/>
        <v>-6999.96</v>
      </c>
    </row>
    <row r="53" spans="1:12" ht="14.25">
      <c r="A53" s="7" t="s">
        <v>16</v>
      </c>
      <c r="B53" s="15" t="s">
        <v>64</v>
      </c>
      <c r="C53" s="12">
        <v>45016</v>
      </c>
      <c r="D53" s="7">
        <v>400.77</v>
      </c>
      <c r="E53" s="7">
        <v>81.91</v>
      </c>
      <c r="F53" s="7">
        <v>0</v>
      </c>
      <c r="G53" s="12">
        <v>45046</v>
      </c>
      <c r="H53" s="12">
        <v>45035</v>
      </c>
      <c r="I53" s="13">
        <v>-11</v>
      </c>
      <c r="J53" s="7" t="s">
        <v>14</v>
      </c>
      <c r="K53" s="7">
        <f t="shared" si="2"/>
        <v>400.77</v>
      </c>
      <c r="L53" s="19">
        <f t="shared" si="3"/>
        <v>-4408.469999999999</v>
      </c>
    </row>
    <row r="54" spans="1:12" ht="14.25">
      <c r="A54" s="7" t="s">
        <v>16</v>
      </c>
      <c r="B54" s="15" t="s">
        <v>65</v>
      </c>
      <c r="C54" s="12">
        <v>45016</v>
      </c>
      <c r="D54" s="7">
        <v>2563.64</v>
      </c>
      <c r="E54" s="7">
        <v>256.36</v>
      </c>
      <c r="F54" s="7">
        <v>0</v>
      </c>
      <c r="G54" s="12">
        <v>45046</v>
      </c>
      <c r="H54" s="12">
        <v>45035</v>
      </c>
      <c r="I54" s="13">
        <v>-11</v>
      </c>
      <c r="J54" s="7" t="s">
        <v>14</v>
      </c>
      <c r="K54" s="7">
        <f t="shared" si="2"/>
        <v>2563.64</v>
      </c>
      <c r="L54" s="19">
        <f t="shared" si="3"/>
        <v>-28200.039999999997</v>
      </c>
    </row>
    <row r="55" spans="1:12" ht="14.25">
      <c r="A55" s="7" t="s">
        <v>16</v>
      </c>
      <c r="B55" s="15" t="s">
        <v>66</v>
      </c>
      <c r="C55" s="12">
        <v>45016</v>
      </c>
      <c r="D55" s="7">
        <v>2295.08</v>
      </c>
      <c r="E55" s="7">
        <v>504.92</v>
      </c>
      <c r="F55" s="7">
        <v>0</v>
      </c>
      <c r="G55" s="12">
        <v>45046</v>
      </c>
      <c r="H55" s="12">
        <v>45035</v>
      </c>
      <c r="I55" s="13">
        <v>-11</v>
      </c>
      <c r="J55" s="7" t="s">
        <v>14</v>
      </c>
      <c r="K55" s="7">
        <f t="shared" si="2"/>
        <v>2295.08</v>
      </c>
      <c r="L55" s="19">
        <f t="shared" si="3"/>
        <v>-25245.879999999997</v>
      </c>
    </row>
    <row r="56" spans="1:12" ht="14.25">
      <c r="A56" s="7" t="s">
        <v>16</v>
      </c>
      <c r="B56" s="15" t="s">
        <v>67</v>
      </c>
      <c r="C56" s="12">
        <v>45023</v>
      </c>
      <c r="D56" s="7">
        <v>231</v>
      </c>
      <c r="E56" s="7">
        <v>0</v>
      </c>
      <c r="F56" s="7">
        <v>0</v>
      </c>
      <c r="G56" s="12">
        <v>45077</v>
      </c>
      <c r="H56" s="12">
        <v>45083</v>
      </c>
      <c r="I56" s="13">
        <v>6</v>
      </c>
      <c r="J56" s="7" t="s">
        <v>22</v>
      </c>
      <c r="K56" s="7">
        <f t="shared" si="2"/>
        <v>231</v>
      </c>
      <c r="L56" s="19">
        <f t="shared" si="3"/>
        <v>1386</v>
      </c>
    </row>
    <row r="57" spans="1:12" ht="14.25">
      <c r="A57" s="7" t="s">
        <v>16</v>
      </c>
      <c r="B57" s="15" t="s">
        <v>68</v>
      </c>
      <c r="C57" s="12">
        <v>45028</v>
      </c>
      <c r="D57" s="7">
        <v>485.31</v>
      </c>
      <c r="E57" s="7">
        <v>0</v>
      </c>
      <c r="F57" s="7">
        <v>0</v>
      </c>
      <c r="G57" s="12">
        <v>45058</v>
      </c>
      <c r="H57" s="12">
        <v>45035</v>
      </c>
      <c r="I57" s="13">
        <v>-23</v>
      </c>
      <c r="J57" s="7" t="s">
        <v>22</v>
      </c>
      <c r="K57" s="7">
        <f t="shared" si="2"/>
        <v>485.31</v>
      </c>
      <c r="L57" s="19">
        <f t="shared" si="3"/>
        <v>-11162.13</v>
      </c>
    </row>
    <row r="58" spans="1:12" ht="14.25">
      <c r="A58" s="7" t="s">
        <v>16</v>
      </c>
      <c r="B58" s="15" t="s">
        <v>69</v>
      </c>
      <c r="C58" s="12">
        <v>45028</v>
      </c>
      <c r="D58" s="7">
        <v>78</v>
      </c>
      <c r="E58" s="7">
        <v>17.16</v>
      </c>
      <c r="F58" s="7">
        <v>0</v>
      </c>
      <c r="G58" s="12">
        <v>45077</v>
      </c>
      <c r="H58" s="12">
        <v>45035</v>
      </c>
      <c r="I58" s="13">
        <v>-42</v>
      </c>
      <c r="J58" s="7" t="s">
        <v>14</v>
      </c>
      <c r="K58" s="7">
        <f t="shared" si="2"/>
        <v>78</v>
      </c>
      <c r="L58" s="19">
        <f t="shared" si="3"/>
        <v>-3276</v>
      </c>
    </row>
    <row r="59" spans="1:12" ht="14.25">
      <c r="A59" s="7" t="s">
        <v>16</v>
      </c>
      <c r="B59" s="15" t="s">
        <v>72</v>
      </c>
      <c r="C59" s="12">
        <v>45028</v>
      </c>
      <c r="D59" s="7">
        <v>1063.64</v>
      </c>
      <c r="E59" s="7">
        <v>90.36</v>
      </c>
      <c r="F59" s="7">
        <v>0</v>
      </c>
      <c r="G59" s="12">
        <v>45028</v>
      </c>
      <c r="H59" s="12">
        <v>45037</v>
      </c>
      <c r="I59" s="13">
        <v>9</v>
      </c>
      <c r="J59" s="7" t="s">
        <v>22</v>
      </c>
      <c r="K59" s="7">
        <f t="shared" si="2"/>
        <v>1154</v>
      </c>
      <c r="L59" s="19">
        <f t="shared" si="3"/>
        <v>10386</v>
      </c>
    </row>
    <row r="60" spans="1:12" ht="14.25">
      <c r="A60" s="7" t="s">
        <v>16</v>
      </c>
      <c r="B60" s="15" t="s">
        <v>71</v>
      </c>
      <c r="C60" s="12">
        <v>45034</v>
      </c>
      <c r="D60" s="7">
        <v>185</v>
      </c>
      <c r="E60" s="7">
        <v>0</v>
      </c>
      <c r="F60" s="7">
        <v>0</v>
      </c>
      <c r="G60" s="12">
        <v>45067</v>
      </c>
      <c r="H60" s="12">
        <v>45037</v>
      </c>
      <c r="I60" s="13">
        <v>-30</v>
      </c>
      <c r="J60" s="7" t="s">
        <v>22</v>
      </c>
      <c r="K60" s="7">
        <f t="shared" si="2"/>
        <v>185</v>
      </c>
      <c r="L60" s="19">
        <f t="shared" si="3"/>
        <v>-5550</v>
      </c>
    </row>
    <row r="61" spans="1:12" ht="14.25">
      <c r="A61" s="7" t="s">
        <v>16</v>
      </c>
      <c r="B61" s="15" t="s">
        <v>74</v>
      </c>
      <c r="C61" s="12">
        <v>45035</v>
      </c>
      <c r="D61" s="7">
        <v>189</v>
      </c>
      <c r="E61" s="7">
        <v>0</v>
      </c>
      <c r="F61" s="7">
        <v>0</v>
      </c>
      <c r="G61" s="12">
        <v>45065</v>
      </c>
      <c r="H61" s="12">
        <v>45044</v>
      </c>
      <c r="I61" s="13">
        <v>-21</v>
      </c>
      <c r="J61" s="7" t="s">
        <v>22</v>
      </c>
      <c r="K61" s="7">
        <f t="shared" si="2"/>
        <v>189</v>
      </c>
      <c r="L61" s="19">
        <f t="shared" si="3"/>
        <v>-3969</v>
      </c>
    </row>
    <row r="62" spans="1:12" ht="14.25">
      <c r="A62" s="7" t="s">
        <v>16</v>
      </c>
      <c r="B62" s="15" t="s">
        <v>70</v>
      </c>
      <c r="C62" s="12">
        <v>45036</v>
      </c>
      <c r="D62" s="7">
        <v>324</v>
      </c>
      <c r="E62" s="7">
        <v>0</v>
      </c>
      <c r="F62" s="7">
        <v>0</v>
      </c>
      <c r="G62" s="12">
        <v>45036</v>
      </c>
      <c r="H62" s="12">
        <v>45037</v>
      </c>
      <c r="I62" s="13">
        <v>1</v>
      </c>
      <c r="J62" s="7" t="s">
        <v>22</v>
      </c>
      <c r="K62" s="7">
        <f t="shared" si="2"/>
        <v>324</v>
      </c>
      <c r="L62" s="19">
        <f t="shared" si="3"/>
        <v>324</v>
      </c>
    </row>
    <row r="63" spans="1:12" ht="14.25">
      <c r="A63" s="7" t="s">
        <v>16</v>
      </c>
      <c r="B63" s="15" t="s">
        <v>73</v>
      </c>
      <c r="C63" s="12">
        <v>45037</v>
      </c>
      <c r="D63" s="7">
        <v>359.09</v>
      </c>
      <c r="E63" s="7">
        <v>35.91</v>
      </c>
      <c r="F63" s="7">
        <v>0</v>
      </c>
      <c r="G63" s="12">
        <v>45067</v>
      </c>
      <c r="H63" s="12">
        <v>45044</v>
      </c>
      <c r="I63" s="13">
        <v>-23</v>
      </c>
      <c r="J63" s="7" t="s">
        <v>14</v>
      </c>
      <c r="K63" s="7">
        <f t="shared" si="2"/>
        <v>359.09</v>
      </c>
      <c r="L63" s="19">
        <f t="shared" si="3"/>
        <v>-8259.07</v>
      </c>
    </row>
    <row r="64" spans="1:12" ht="14.25">
      <c r="A64" s="7" t="s">
        <v>16</v>
      </c>
      <c r="B64" s="15" t="s">
        <v>75</v>
      </c>
      <c r="C64" s="12">
        <v>45037</v>
      </c>
      <c r="D64" s="7">
        <v>30.48</v>
      </c>
      <c r="E64" s="7">
        <v>6.71</v>
      </c>
      <c r="F64" s="7">
        <v>0</v>
      </c>
      <c r="G64" s="12">
        <v>45079</v>
      </c>
      <c r="H64" s="12">
        <v>45044</v>
      </c>
      <c r="I64" s="13">
        <v>-35</v>
      </c>
      <c r="J64" s="7" t="s">
        <v>14</v>
      </c>
      <c r="K64" s="7">
        <f t="shared" si="2"/>
        <v>30.48</v>
      </c>
      <c r="L64" s="19">
        <f t="shared" si="3"/>
        <v>-1066.8</v>
      </c>
    </row>
    <row r="65" spans="1:12" ht="14.25">
      <c r="A65" s="7" t="s">
        <v>16</v>
      </c>
      <c r="B65" s="15" t="s">
        <v>98</v>
      </c>
      <c r="C65" s="12">
        <v>45037</v>
      </c>
      <c r="D65" s="7">
        <v>1100</v>
      </c>
      <c r="E65" s="7">
        <v>242</v>
      </c>
      <c r="F65" s="7">
        <v>0</v>
      </c>
      <c r="G65" s="12">
        <v>45037</v>
      </c>
      <c r="H65" s="12">
        <v>45085</v>
      </c>
      <c r="I65" s="13">
        <v>48</v>
      </c>
      <c r="J65" s="7" t="s">
        <v>14</v>
      </c>
      <c r="K65" s="7">
        <f t="shared" si="2"/>
        <v>1100</v>
      </c>
      <c r="L65" s="19">
        <f t="shared" si="3"/>
        <v>52800</v>
      </c>
    </row>
    <row r="66" spans="1:12" ht="14.25">
      <c r="A66" s="7" t="s">
        <v>16</v>
      </c>
      <c r="B66" s="15" t="s">
        <v>76</v>
      </c>
      <c r="C66" s="12">
        <v>45040</v>
      </c>
      <c r="D66" s="7">
        <v>216</v>
      </c>
      <c r="E66" s="7">
        <v>0</v>
      </c>
      <c r="F66" s="7">
        <v>0</v>
      </c>
      <c r="G66" s="12">
        <v>45077</v>
      </c>
      <c r="H66" s="12">
        <v>45044</v>
      </c>
      <c r="I66" s="13">
        <v>-33</v>
      </c>
      <c r="J66" s="7" t="s">
        <v>22</v>
      </c>
      <c r="K66" s="7">
        <f t="shared" si="2"/>
        <v>216</v>
      </c>
      <c r="L66" s="19">
        <f t="shared" si="3"/>
        <v>-7128</v>
      </c>
    </row>
    <row r="67" spans="1:12" ht="14.25">
      <c r="A67" s="7" t="s">
        <v>16</v>
      </c>
      <c r="B67" s="15" t="s">
        <v>77</v>
      </c>
      <c r="C67" s="12">
        <v>45043</v>
      </c>
      <c r="D67" s="7">
        <v>400</v>
      </c>
      <c r="E67" s="7">
        <v>88</v>
      </c>
      <c r="F67" s="7">
        <v>0</v>
      </c>
      <c r="G67" s="12">
        <v>45107</v>
      </c>
      <c r="H67" s="12">
        <v>45057</v>
      </c>
      <c r="I67" s="13">
        <v>-50</v>
      </c>
      <c r="J67" s="7" t="s">
        <v>14</v>
      </c>
      <c r="K67" s="7">
        <f t="shared" si="2"/>
        <v>400</v>
      </c>
      <c r="L67" s="19">
        <f t="shared" si="3"/>
        <v>-20000</v>
      </c>
    </row>
    <row r="68" spans="1:12" ht="14.25">
      <c r="A68" s="7" t="s">
        <v>16</v>
      </c>
      <c r="B68" s="15" t="s">
        <v>78</v>
      </c>
      <c r="C68" s="12">
        <v>45044</v>
      </c>
      <c r="D68" s="7">
        <v>127.27</v>
      </c>
      <c r="E68" s="7">
        <v>12.73</v>
      </c>
      <c r="F68" s="7">
        <v>0</v>
      </c>
      <c r="G68" s="12">
        <v>45074</v>
      </c>
      <c r="H68" s="12">
        <v>45057</v>
      </c>
      <c r="I68" s="13">
        <v>-17</v>
      </c>
      <c r="J68" s="7" t="s">
        <v>14</v>
      </c>
      <c r="K68" s="7">
        <f t="shared" si="2"/>
        <v>127.27</v>
      </c>
      <c r="L68" s="19">
        <f t="shared" si="3"/>
        <v>-2163.59</v>
      </c>
    </row>
    <row r="69" spans="1:12" ht="14.25">
      <c r="A69" s="7" t="s">
        <v>16</v>
      </c>
      <c r="B69" s="15" t="s">
        <v>79</v>
      </c>
      <c r="C69" s="12">
        <v>45044</v>
      </c>
      <c r="D69" s="7">
        <v>4218.18</v>
      </c>
      <c r="E69" s="7">
        <v>421.82</v>
      </c>
      <c r="F69" s="7">
        <v>0</v>
      </c>
      <c r="G69" s="12">
        <v>45074</v>
      </c>
      <c r="H69" s="12">
        <v>45057</v>
      </c>
      <c r="I69" s="13">
        <v>-17</v>
      </c>
      <c r="J69" s="7" t="s">
        <v>14</v>
      </c>
      <c r="K69" s="7">
        <f aca="true" t="shared" si="4" ref="K69:K100">IF(J69="N",SUM(D69,E69,F69),SUM(D69,F69))</f>
        <v>4218.18</v>
      </c>
      <c r="L69" s="19">
        <f aca="true" t="shared" si="5" ref="L69:L100">PRODUCT(I69,K69)</f>
        <v>-71709.06</v>
      </c>
    </row>
    <row r="70" spans="1:12" ht="14.25">
      <c r="A70" s="7" t="s">
        <v>16</v>
      </c>
      <c r="B70" s="15" t="s">
        <v>80</v>
      </c>
      <c r="C70" s="12">
        <v>45046</v>
      </c>
      <c r="D70" s="7">
        <v>729.03</v>
      </c>
      <c r="E70" s="7">
        <v>160.39</v>
      </c>
      <c r="F70" s="7">
        <v>0</v>
      </c>
      <c r="G70" s="12">
        <v>45076</v>
      </c>
      <c r="H70" s="12">
        <v>45057</v>
      </c>
      <c r="I70" s="13">
        <v>-19</v>
      </c>
      <c r="J70" s="7" t="s">
        <v>14</v>
      </c>
      <c r="K70" s="7">
        <f t="shared" si="4"/>
        <v>729.03</v>
      </c>
      <c r="L70" s="19">
        <f t="shared" si="5"/>
        <v>-13851.57</v>
      </c>
    </row>
    <row r="71" spans="1:12" ht="14.25">
      <c r="A71" s="7" t="s">
        <v>16</v>
      </c>
      <c r="B71" s="15" t="s">
        <v>84</v>
      </c>
      <c r="C71" s="12">
        <v>45046</v>
      </c>
      <c r="D71" s="7">
        <v>335</v>
      </c>
      <c r="E71" s="7">
        <v>73.7</v>
      </c>
      <c r="F71" s="7">
        <v>0</v>
      </c>
      <c r="G71" s="12">
        <v>45076</v>
      </c>
      <c r="H71" s="12">
        <v>45057</v>
      </c>
      <c r="I71" s="13">
        <v>-19</v>
      </c>
      <c r="J71" s="7" t="s">
        <v>14</v>
      </c>
      <c r="K71" s="7">
        <f t="shared" si="4"/>
        <v>335</v>
      </c>
      <c r="L71" s="19">
        <f t="shared" si="5"/>
        <v>-6365</v>
      </c>
    </row>
    <row r="72" spans="1:12" ht="14.25">
      <c r="A72" s="7" t="s">
        <v>16</v>
      </c>
      <c r="B72" s="15" t="s">
        <v>81</v>
      </c>
      <c r="C72" s="12">
        <v>45053</v>
      </c>
      <c r="D72" s="7">
        <v>110</v>
      </c>
      <c r="E72" s="7">
        <v>0</v>
      </c>
      <c r="F72" s="7">
        <v>0</v>
      </c>
      <c r="G72" s="12">
        <v>45053</v>
      </c>
      <c r="H72" s="12">
        <v>45057</v>
      </c>
      <c r="I72" s="13">
        <v>4</v>
      </c>
      <c r="J72" s="7" t="s">
        <v>22</v>
      </c>
      <c r="K72" s="7">
        <f t="shared" si="4"/>
        <v>110</v>
      </c>
      <c r="L72" s="19">
        <f t="shared" si="5"/>
        <v>440</v>
      </c>
    </row>
    <row r="73" spans="1:12" ht="14.25">
      <c r="A73" s="7" t="s">
        <v>16</v>
      </c>
      <c r="B73" s="15" t="s">
        <v>82</v>
      </c>
      <c r="C73" s="12">
        <v>45055</v>
      </c>
      <c r="D73" s="7">
        <v>1212.56</v>
      </c>
      <c r="E73" s="7">
        <v>265.44</v>
      </c>
      <c r="F73" s="7">
        <v>0</v>
      </c>
      <c r="G73" s="12">
        <v>45138</v>
      </c>
      <c r="H73" s="12">
        <v>45057</v>
      </c>
      <c r="I73" s="13">
        <v>-81</v>
      </c>
      <c r="J73" s="7" t="s">
        <v>14</v>
      </c>
      <c r="K73" s="7">
        <f t="shared" si="4"/>
        <v>1212.56</v>
      </c>
      <c r="L73" s="19">
        <f t="shared" si="5"/>
        <v>-98217.36</v>
      </c>
    </row>
    <row r="74" spans="1:12" ht="14.25">
      <c r="A74" s="7" t="s">
        <v>16</v>
      </c>
      <c r="B74" s="15" t="s">
        <v>83</v>
      </c>
      <c r="C74" s="12">
        <v>45055</v>
      </c>
      <c r="D74" s="7">
        <v>1528.5</v>
      </c>
      <c r="E74" s="7">
        <v>336.27</v>
      </c>
      <c r="F74" s="7">
        <v>0</v>
      </c>
      <c r="G74" s="12">
        <v>45138</v>
      </c>
      <c r="H74" s="12">
        <v>45057</v>
      </c>
      <c r="I74" s="13">
        <v>-81</v>
      </c>
      <c r="J74" s="7" t="s">
        <v>14</v>
      </c>
      <c r="K74" s="7">
        <f t="shared" si="4"/>
        <v>1528.5</v>
      </c>
      <c r="L74" s="19">
        <f t="shared" si="5"/>
        <v>-123808.5</v>
      </c>
    </row>
    <row r="75" spans="1:12" ht="14.25">
      <c r="A75" s="7" t="s">
        <v>16</v>
      </c>
      <c r="B75" s="15" t="s">
        <v>85</v>
      </c>
      <c r="C75" s="12">
        <v>45057</v>
      </c>
      <c r="D75" s="7">
        <v>121.84</v>
      </c>
      <c r="E75" s="7">
        <v>26.8</v>
      </c>
      <c r="F75" s="7">
        <v>0</v>
      </c>
      <c r="G75" s="12">
        <v>45099</v>
      </c>
      <c r="H75" s="12">
        <v>45077</v>
      </c>
      <c r="I75" s="13">
        <v>-22</v>
      </c>
      <c r="J75" s="7" t="s">
        <v>14</v>
      </c>
      <c r="K75" s="7">
        <f t="shared" si="4"/>
        <v>121.84</v>
      </c>
      <c r="L75" s="19">
        <f t="shared" si="5"/>
        <v>-2680.48</v>
      </c>
    </row>
    <row r="76" spans="1:12" ht="14.25">
      <c r="A76" s="7" t="s">
        <v>16</v>
      </c>
      <c r="B76" s="15" t="s">
        <v>86</v>
      </c>
      <c r="C76" s="12">
        <v>45064</v>
      </c>
      <c r="D76" s="7">
        <v>396</v>
      </c>
      <c r="E76" s="7">
        <v>0</v>
      </c>
      <c r="F76" s="7">
        <v>0</v>
      </c>
      <c r="G76" s="12">
        <v>45064</v>
      </c>
      <c r="H76" s="12">
        <v>45077</v>
      </c>
      <c r="I76" s="13">
        <v>13</v>
      </c>
      <c r="J76" s="7" t="s">
        <v>22</v>
      </c>
      <c r="K76" s="7">
        <f t="shared" si="4"/>
        <v>396</v>
      </c>
      <c r="L76" s="19">
        <f t="shared" si="5"/>
        <v>5148</v>
      </c>
    </row>
    <row r="77" spans="1:12" ht="14.25">
      <c r="A77" s="7" t="s">
        <v>16</v>
      </c>
      <c r="B77" s="15" t="s">
        <v>87</v>
      </c>
      <c r="C77" s="12">
        <v>45068</v>
      </c>
      <c r="D77" s="7">
        <v>788.57</v>
      </c>
      <c r="E77" s="7">
        <v>39.43</v>
      </c>
      <c r="F77" s="7">
        <v>0</v>
      </c>
      <c r="G77" s="12">
        <v>45068</v>
      </c>
      <c r="H77" s="12">
        <v>45077</v>
      </c>
      <c r="I77" s="13">
        <v>9</v>
      </c>
      <c r="J77" s="7" t="s">
        <v>14</v>
      </c>
      <c r="K77" s="7">
        <f t="shared" si="4"/>
        <v>788.57</v>
      </c>
      <c r="L77" s="19">
        <f t="shared" si="5"/>
        <v>7097.13</v>
      </c>
    </row>
    <row r="78" spans="1:12" ht="14.25">
      <c r="A78" s="7" t="s">
        <v>16</v>
      </c>
      <c r="B78" s="15" t="s">
        <v>88</v>
      </c>
      <c r="C78" s="12">
        <v>45068</v>
      </c>
      <c r="D78" s="7">
        <v>142.83</v>
      </c>
      <c r="E78" s="7">
        <v>0</v>
      </c>
      <c r="F78" s="7">
        <v>0</v>
      </c>
      <c r="G78" s="12">
        <v>45098</v>
      </c>
      <c r="H78" s="12">
        <v>45077</v>
      </c>
      <c r="I78" s="13">
        <v>-21</v>
      </c>
      <c r="J78" s="7" t="s">
        <v>22</v>
      </c>
      <c r="K78" s="7">
        <f t="shared" si="4"/>
        <v>142.83</v>
      </c>
      <c r="L78" s="19">
        <f t="shared" si="5"/>
        <v>-2999.4300000000003</v>
      </c>
    </row>
    <row r="79" spans="1:12" ht="14.25">
      <c r="A79" s="7" t="s">
        <v>16</v>
      </c>
      <c r="B79" s="15" t="s">
        <v>89</v>
      </c>
      <c r="C79" s="12">
        <v>45070</v>
      </c>
      <c r="D79" s="7">
        <v>110</v>
      </c>
      <c r="E79" s="7">
        <v>0</v>
      </c>
      <c r="F79" s="7">
        <v>0</v>
      </c>
      <c r="G79" s="12">
        <v>45070</v>
      </c>
      <c r="H79" s="12">
        <v>45077</v>
      </c>
      <c r="I79" s="13">
        <v>7</v>
      </c>
      <c r="J79" s="7" t="s">
        <v>22</v>
      </c>
      <c r="K79" s="7">
        <f t="shared" si="4"/>
        <v>110</v>
      </c>
      <c r="L79" s="19">
        <f t="shared" si="5"/>
        <v>770</v>
      </c>
    </row>
    <row r="80" spans="1:12" ht="14.25">
      <c r="A80" s="7" t="s">
        <v>16</v>
      </c>
      <c r="B80" s="15" t="s">
        <v>90</v>
      </c>
      <c r="C80" s="12">
        <v>45070</v>
      </c>
      <c r="D80" s="7">
        <v>1456.8</v>
      </c>
      <c r="E80" s="7">
        <v>320.5</v>
      </c>
      <c r="F80" s="7">
        <v>0</v>
      </c>
      <c r="G80" s="12">
        <v>45138</v>
      </c>
      <c r="H80" s="12">
        <v>45077</v>
      </c>
      <c r="I80" s="13">
        <v>-61</v>
      </c>
      <c r="J80" s="7" t="s">
        <v>14</v>
      </c>
      <c r="K80" s="7">
        <f t="shared" si="4"/>
        <v>1456.8</v>
      </c>
      <c r="L80" s="19">
        <f t="shared" si="5"/>
        <v>-88864.8</v>
      </c>
    </row>
    <row r="81" spans="1:12" ht="14.25">
      <c r="A81" s="7" t="s">
        <v>16</v>
      </c>
      <c r="B81" s="15" t="s">
        <v>93</v>
      </c>
      <c r="C81" s="12">
        <v>45070</v>
      </c>
      <c r="D81" s="7">
        <v>308</v>
      </c>
      <c r="E81" s="7">
        <v>0</v>
      </c>
      <c r="F81" s="7">
        <v>0</v>
      </c>
      <c r="G81" s="12">
        <v>45071</v>
      </c>
      <c r="H81" s="12">
        <v>45077</v>
      </c>
      <c r="I81" s="13">
        <v>6</v>
      </c>
      <c r="J81" s="7" t="s">
        <v>22</v>
      </c>
      <c r="K81" s="7">
        <f t="shared" si="4"/>
        <v>308</v>
      </c>
      <c r="L81" s="19">
        <f t="shared" si="5"/>
        <v>1848</v>
      </c>
    </row>
    <row r="82" spans="1:12" ht="14.25">
      <c r="A82" s="7" t="s">
        <v>16</v>
      </c>
      <c r="B82" s="15" t="s">
        <v>92</v>
      </c>
      <c r="C82" s="12">
        <v>45072</v>
      </c>
      <c r="D82" s="7">
        <v>2000</v>
      </c>
      <c r="E82" s="7">
        <v>0</v>
      </c>
      <c r="F82" s="7">
        <v>0</v>
      </c>
      <c r="G82" s="12">
        <v>45138</v>
      </c>
      <c r="H82" s="12">
        <v>45077</v>
      </c>
      <c r="I82" s="13">
        <v>-61</v>
      </c>
      <c r="J82" s="7" t="s">
        <v>22</v>
      </c>
      <c r="K82" s="7">
        <f t="shared" si="4"/>
        <v>2000</v>
      </c>
      <c r="L82" s="19">
        <f t="shared" si="5"/>
        <v>-122000</v>
      </c>
    </row>
    <row r="83" spans="1:12" ht="14.25">
      <c r="A83" s="7" t="s">
        <v>16</v>
      </c>
      <c r="B83" s="15" t="s">
        <v>91</v>
      </c>
      <c r="C83" s="12">
        <v>45073</v>
      </c>
      <c r="D83" s="7">
        <v>245.08</v>
      </c>
      <c r="E83" s="7">
        <v>53.92</v>
      </c>
      <c r="F83" s="7">
        <v>0</v>
      </c>
      <c r="G83" s="12">
        <v>45083</v>
      </c>
      <c r="H83" s="12">
        <v>45077</v>
      </c>
      <c r="I83" s="13">
        <v>-6</v>
      </c>
      <c r="J83" s="7" t="s">
        <v>14</v>
      </c>
      <c r="K83" s="7">
        <f t="shared" si="4"/>
        <v>245.08</v>
      </c>
      <c r="L83" s="19">
        <f t="shared" si="5"/>
        <v>-1470.48</v>
      </c>
    </row>
    <row r="84" spans="1:12" ht="14.25">
      <c r="A84" s="7" t="s">
        <v>16</v>
      </c>
      <c r="B84" s="15" t="s">
        <v>96</v>
      </c>
      <c r="C84" s="12">
        <v>45075</v>
      </c>
      <c r="D84" s="7">
        <v>1603.81</v>
      </c>
      <c r="E84" s="7">
        <v>208.19</v>
      </c>
      <c r="F84" s="7">
        <v>0</v>
      </c>
      <c r="G84" s="12">
        <v>45106</v>
      </c>
      <c r="H84" s="12">
        <v>45085</v>
      </c>
      <c r="I84" s="13">
        <v>-21</v>
      </c>
      <c r="J84" s="7" t="s">
        <v>14</v>
      </c>
      <c r="K84" s="7">
        <f t="shared" si="4"/>
        <v>1603.81</v>
      </c>
      <c r="L84" s="19">
        <f t="shared" si="5"/>
        <v>-33680.01</v>
      </c>
    </row>
    <row r="85" spans="1:12" ht="14.25">
      <c r="A85" s="7" t="s">
        <v>16</v>
      </c>
      <c r="B85" s="15" t="s">
        <v>94</v>
      </c>
      <c r="C85" s="12">
        <v>45077</v>
      </c>
      <c r="D85" s="7">
        <v>5890.91</v>
      </c>
      <c r="E85" s="7">
        <v>589.09</v>
      </c>
      <c r="F85" s="7">
        <v>0</v>
      </c>
      <c r="G85" s="12">
        <v>45107</v>
      </c>
      <c r="H85" s="12">
        <v>45085</v>
      </c>
      <c r="I85" s="13">
        <v>-22</v>
      </c>
      <c r="J85" s="7" t="s">
        <v>14</v>
      </c>
      <c r="K85" s="7">
        <f t="shared" si="4"/>
        <v>5890.91</v>
      </c>
      <c r="L85" s="19">
        <f t="shared" si="5"/>
        <v>-129600.01999999999</v>
      </c>
    </row>
    <row r="86" spans="1:12" ht="14.25">
      <c r="A86" s="7" t="s">
        <v>16</v>
      </c>
      <c r="B86" s="15" t="s">
        <v>99</v>
      </c>
      <c r="C86" s="12">
        <v>45077</v>
      </c>
      <c r="D86" s="7">
        <v>729</v>
      </c>
      <c r="E86" s="7">
        <v>0</v>
      </c>
      <c r="F86" s="7">
        <v>0</v>
      </c>
      <c r="G86" s="12">
        <v>45107</v>
      </c>
      <c r="H86" s="12">
        <v>45085</v>
      </c>
      <c r="I86" s="13">
        <v>-22</v>
      </c>
      <c r="J86" s="7" t="s">
        <v>22</v>
      </c>
      <c r="K86" s="7">
        <f t="shared" si="4"/>
        <v>729</v>
      </c>
      <c r="L86" s="19">
        <f t="shared" si="5"/>
        <v>-16038</v>
      </c>
    </row>
    <row r="87" spans="1:12" ht="14.25">
      <c r="A87" s="7" t="s">
        <v>16</v>
      </c>
      <c r="B87" s="15" t="s">
        <v>101</v>
      </c>
      <c r="C87" s="12">
        <v>45077</v>
      </c>
      <c r="D87" s="7">
        <v>313.5</v>
      </c>
      <c r="E87" s="7">
        <v>68.97</v>
      </c>
      <c r="F87" s="7">
        <v>0</v>
      </c>
      <c r="G87" s="12">
        <v>45107</v>
      </c>
      <c r="H87" s="12">
        <v>45091</v>
      </c>
      <c r="I87" s="13">
        <v>-16</v>
      </c>
      <c r="J87" s="7" t="s">
        <v>14</v>
      </c>
      <c r="K87" s="7">
        <f t="shared" si="4"/>
        <v>313.5</v>
      </c>
      <c r="L87" s="19">
        <f t="shared" si="5"/>
        <v>-5016</v>
      </c>
    </row>
    <row r="88" spans="1:12" ht="14.25">
      <c r="A88" s="7" t="s">
        <v>16</v>
      </c>
      <c r="B88" s="15" t="s">
        <v>95</v>
      </c>
      <c r="C88" s="12">
        <v>45078</v>
      </c>
      <c r="D88" s="7">
        <v>12.77</v>
      </c>
      <c r="E88" s="7">
        <v>0</v>
      </c>
      <c r="F88" s="7">
        <v>0</v>
      </c>
      <c r="G88" s="12">
        <v>45108</v>
      </c>
      <c r="H88" s="12">
        <v>45085</v>
      </c>
      <c r="I88" s="13">
        <v>-23</v>
      </c>
      <c r="J88" s="7" t="s">
        <v>22</v>
      </c>
      <c r="K88" s="7">
        <f t="shared" si="4"/>
        <v>12.77</v>
      </c>
      <c r="L88" s="19">
        <f t="shared" si="5"/>
        <v>-293.71</v>
      </c>
    </row>
    <row r="89" spans="1:12" ht="14.25">
      <c r="A89" s="7" t="s">
        <v>16</v>
      </c>
      <c r="B89" s="15" t="s">
        <v>100</v>
      </c>
      <c r="C89" s="12">
        <v>45082</v>
      </c>
      <c r="D89" s="7">
        <v>1300</v>
      </c>
      <c r="E89" s="7">
        <v>0</v>
      </c>
      <c r="F89" s="7">
        <v>0</v>
      </c>
      <c r="G89" s="12">
        <v>45112</v>
      </c>
      <c r="H89" s="12">
        <v>45085</v>
      </c>
      <c r="I89" s="13">
        <v>-27</v>
      </c>
      <c r="J89" s="7" t="s">
        <v>22</v>
      </c>
      <c r="K89" s="7">
        <f t="shared" si="4"/>
        <v>1300</v>
      </c>
      <c r="L89" s="19">
        <f t="shared" si="5"/>
        <v>-35100</v>
      </c>
    </row>
    <row r="90" spans="1:12" ht="14.25">
      <c r="A90" s="7" t="s">
        <v>16</v>
      </c>
      <c r="B90" s="15" t="s">
        <v>97</v>
      </c>
      <c r="C90" s="12">
        <v>45084</v>
      </c>
      <c r="D90" s="7">
        <v>614.75</v>
      </c>
      <c r="E90" s="7">
        <v>135.25</v>
      </c>
      <c r="F90" s="7">
        <v>0</v>
      </c>
      <c r="G90" s="12">
        <v>45084</v>
      </c>
      <c r="H90" s="12">
        <v>45085</v>
      </c>
      <c r="I90" s="13">
        <v>1</v>
      </c>
      <c r="J90" s="7" t="s">
        <v>14</v>
      </c>
      <c r="K90" s="7">
        <f t="shared" si="4"/>
        <v>614.75</v>
      </c>
      <c r="L90" s="19">
        <f t="shared" si="5"/>
        <v>614.75</v>
      </c>
    </row>
    <row r="91" spans="1:12" ht="14.25">
      <c r="A91" s="7" t="s">
        <v>16</v>
      </c>
      <c r="B91" s="15" t="s">
        <v>103</v>
      </c>
      <c r="C91" s="12">
        <v>45084</v>
      </c>
      <c r="D91" s="7">
        <v>1300</v>
      </c>
      <c r="E91" s="7">
        <v>0</v>
      </c>
      <c r="F91" s="7">
        <v>0</v>
      </c>
      <c r="G91" s="12">
        <v>45114</v>
      </c>
      <c r="H91" s="12">
        <v>45091</v>
      </c>
      <c r="I91" s="13">
        <v>-23</v>
      </c>
      <c r="J91" s="7" t="s">
        <v>22</v>
      </c>
      <c r="K91" s="7">
        <f t="shared" si="4"/>
        <v>1300</v>
      </c>
      <c r="L91" s="19">
        <f t="shared" si="5"/>
        <v>-29900</v>
      </c>
    </row>
    <row r="92" spans="1:12" ht="14.25">
      <c r="A92" s="7" t="s">
        <v>16</v>
      </c>
      <c r="B92" s="15" t="s">
        <v>102</v>
      </c>
      <c r="C92" s="12">
        <v>45085</v>
      </c>
      <c r="D92" s="7">
        <v>1548</v>
      </c>
      <c r="E92" s="7">
        <v>0</v>
      </c>
      <c r="F92" s="7">
        <v>0</v>
      </c>
      <c r="G92" s="12">
        <v>45117</v>
      </c>
      <c r="H92" s="12">
        <v>45091</v>
      </c>
      <c r="I92" s="13">
        <v>-26</v>
      </c>
      <c r="J92" s="7" t="s">
        <v>22</v>
      </c>
      <c r="K92" s="7">
        <f t="shared" si="4"/>
        <v>1548</v>
      </c>
      <c r="L92" s="19">
        <f t="shared" si="5"/>
        <v>-40248</v>
      </c>
    </row>
    <row r="93" spans="1:12" ht="14.25">
      <c r="A93" s="7" t="s">
        <v>16</v>
      </c>
      <c r="B93" s="15" t="s">
        <v>104</v>
      </c>
      <c r="C93" s="12">
        <v>45099</v>
      </c>
      <c r="D93" s="7">
        <v>2000</v>
      </c>
      <c r="E93" s="7">
        <v>0</v>
      </c>
      <c r="F93" s="7">
        <v>0</v>
      </c>
      <c r="G93" s="12">
        <v>45138</v>
      </c>
      <c r="H93" s="12">
        <v>45107</v>
      </c>
      <c r="I93" s="13">
        <v>-31</v>
      </c>
      <c r="J93" s="7" t="s">
        <v>22</v>
      </c>
      <c r="K93" s="7">
        <f t="shared" si="4"/>
        <v>2000</v>
      </c>
      <c r="L93" s="19">
        <f t="shared" si="5"/>
        <v>-62000</v>
      </c>
    </row>
    <row r="94" spans="1:12" ht="14.25">
      <c r="A94" s="7" t="s">
        <v>16</v>
      </c>
      <c r="B94" s="15" t="s">
        <v>105</v>
      </c>
      <c r="C94" s="12">
        <v>45099</v>
      </c>
      <c r="D94" s="7">
        <v>1000</v>
      </c>
      <c r="E94" s="7">
        <v>0</v>
      </c>
      <c r="F94" s="7">
        <v>0</v>
      </c>
      <c r="G94" s="12">
        <v>45138</v>
      </c>
      <c r="H94" s="12">
        <v>45107</v>
      </c>
      <c r="I94" s="13">
        <v>-31</v>
      </c>
      <c r="J94" s="7" t="s">
        <v>22</v>
      </c>
      <c r="K94" s="7">
        <f t="shared" si="4"/>
        <v>1000</v>
      </c>
      <c r="L94" s="19">
        <f t="shared" si="5"/>
        <v>-31000</v>
      </c>
    </row>
    <row r="95" spans="1:12" ht="14.25">
      <c r="A95" s="7" t="s">
        <v>16</v>
      </c>
      <c r="B95" s="15" t="s">
        <v>107</v>
      </c>
      <c r="C95" s="12">
        <v>45103</v>
      </c>
      <c r="D95" s="7">
        <v>720</v>
      </c>
      <c r="E95" s="7">
        <v>0</v>
      </c>
      <c r="F95" s="7">
        <v>0</v>
      </c>
      <c r="G95" s="12">
        <v>45133</v>
      </c>
      <c r="H95" s="12">
        <v>45107</v>
      </c>
      <c r="I95" s="13">
        <v>-26</v>
      </c>
      <c r="J95" s="7" t="s">
        <v>22</v>
      </c>
      <c r="K95" s="7">
        <f t="shared" si="4"/>
        <v>720</v>
      </c>
      <c r="L95" s="19">
        <f t="shared" si="5"/>
        <v>-18720</v>
      </c>
    </row>
    <row r="96" spans="1:12" ht="14.25">
      <c r="A96" s="7" t="s">
        <v>16</v>
      </c>
      <c r="B96" s="15" t="s">
        <v>108</v>
      </c>
      <c r="C96" s="12">
        <v>45103</v>
      </c>
      <c r="D96" s="7">
        <v>2834</v>
      </c>
      <c r="E96" s="7">
        <v>623.48</v>
      </c>
      <c r="F96" s="7">
        <v>0</v>
      </c>
      <c r="G96" s="12">
        <v>45139</v>
      </c>
      <c r="H96" s="12">
        <v>45107</v>
      </c>
      <c r="I96" s="13">
        <v>-32</v>
      </c>
      <c r="J96" s="7" t="s">
        <v>14</v>
      </c>
      <c r="K96" s="7">
        <f t="shared" si="4"/>
        <v>2834</v>
      </c>
      <c r="L96" s="19">
        <f t="shared" si="5"/>
        <v>-90688</v>
      </c>
    </row>
    <row r="97" spans="1:12" ht="14.25">
      <c r="A97" s="7" t="s">
        <v>16</v>
      </c>
      <c r="B97" s="15" t="s">
        <v>106</v>
      </c>
      <c r="C97" s="12">
        <v>45104</v>
      </c>
      <c r="D97" s="7">
        <v>147.5</v>
      </c>
      <c r="E97" s="7">
        <v>32.45</v>
      </c>
      <c r="F97" s="7">
        <v>0</v>
      </c>
      <c r="G97" s="12">
        <v>45138</v>
      </c>
      <c r="H97" s="12">
        <v>45107</v>
      </c>
      <c r="I97" s="13">
        <v>-31</v>
      </c>
      <c r="J97" s="7" t="s">
        <v>14</v>
      </c>
      <c r="K97" s="7">
        <f t="shared" si="4"/>
        <v>147.5</v>
      </c>
      <c r="L97" s="19">
        <f t="shared" si="5"/>
        <v>-4572.5</v>
      </c>
    </row>
    <row r="98" spans="1:12" ht="14.25">
      <c r="A98" s="7" t="s">
        <v>16</v>
      </c>
      <c r="B98" s="15" t="s">
        <v>109</v>
      </c>
      <c r="C98" s="12">
        <v>45106</v>
      </c>
      <c r="D98" s="7">
        <v>2605.2</v>
      </c>
      <c r="E98" s="7">
        <v>0</v>
      </c>
      <c r="F98" s="7">
        <v>-462</v>
      </c>
      <c r="G98" s="12">
        <v>45136</v>
      </c>
      <c r="H98" s="12">
        <v>45113</v>
      </c>
      <c r="I98" s="13">
        <v>-23</v>
      </c>
      <c r="J98" s="7" t="s">
        <v>22</v>
      </c>
      <c r="K98" s="7">
        <f t="shared" si="4"/>
        <v>2143.2</v>
      </c>
      <c r="L98" s="19">
        <f t="shared" si="5"/>
        <v>-49293.6</v>
      </c>
    </row>
    <row r="99" spans="1:12" ht="14.25">
      <c r="A99" s="7" t="s">
        <v>16</v>
      </c>
      <c r="B99" s="15" t="s">
        <v>110</v>
      </c>
      <c r="C99" s="12">
        <v>45106</v>
      </c>
      <c r="D99" s="7">
        <v>700</v>
      </c>
      <c r="E99" s="7">
        <v>0</v>
      </c>
      <c r="F99" s="7">
        <v>-137.25</v>
      </c>
      <c r="G99" s="12">
        <v>45136</v>
      </c>
      <c r="H99" s="12">
        <v>45113</v>
      </c>
      <c r="I99" s="13">
        <v>-23</v>
      </c>
      <c r="J99" s="7" t="s">
        <v>22</v>
      </c>
      <c r="K99" s="7">
        <f t="shared" si="4"/>
        <v>562.75</v>
      </c>
      <c r="L99" s="19">
        <f t="shared" si="5"/>
        <v>-12943.25</v>
      </c>
    </row>
    <row r="100" spans="1:12" ht="14.25">
      <c r="A100" s="7" t="s">
        <v>16</v>
      </c>
      <c r="B100" s="15" t="s">
        <v>111</v>
      </c>
      <c r="C100" s="12">
        <v>45110</v>
      </c>
      <c r="D100" s="7">
        <v>7.65</v>
      </c>
      <c r="E100" s="7">
        <v>0</v>
      </c>
      <c r="F100" s="7">
        <v>0</v>
      </c>
      <c r="G100" s="12">
        <v>45140</v>
      </c>
      <c r="H100" s="12">
        <v>45113</v>
      </c>
      <c r="I100" s="13">
        <v>-27</v>
      </c>
      <c r="J100" s="7" t="s">
        <v>22</v>
      </c>
      <c r="K100" s="7">
        <f t="shared" si="4"/>
        <v>7.65</v>
      </c>
      <c r="L100" s="19">
        <f t="shared" si="5"/>
        <v>-206.55</v>
      </c>
    </row>
    <row r="101" spans="1:12" ht="14.25">
      <c r="A101" s="7" t="s">
        <v>16</v>
      </c>
      <c r="B101" s="15" t="s">
        <v>112</v>
      </c>
      <c r="C101" s="12">
        <v>45113</v>
      </c>
      <c r="D101" s="7">
        <v>197.92</v>
      </c>
      <c r="E101" s="7">
        <v>43.54</v>
      </c>
      <c r="F101" s="7">
        <v>0</v>
      </c>
      <c r="G101" s="12">
        <v>45147</v>
      </c>
      <c r="H101" s="12">
        <v>45134</v>
      </c>
      <c r="I101" s="13">
        <v>-13</v>
      </c>
      <c r="J101" s="7" t="s">
        <v>14</v>
      </c>
      <c r="K101" s="7">
        <f aca="true" t="shared" si="6" ref="K101:K132">IF(J101="N",SUM(D101,E101,F101),SUM(D101,F101))</f>
        <v>197.92</v>
      </c>
      <c r="L101" s="19">
        <f aca="true" t="shared" si="7" ref="L101:L132">PRODUCT(I101,K101)</f>
        <v>-2572.96</v>
      </c>
    </row>
    <row r="102" spans="1:12" ht="14.25">
      <c r="A102" s="7" t="s">
        <v>16</v>
      </c>
      <c r="B102" s="15" t="s">
        <v>114</v>
      </c>
      <c r="C102" s="12">
        <v>45118</v>
      </c>
      <c r="D102" s="7">
        <v>875</v>
      </c>
      <c r="E102" s="7">
        <v>0</v>
      </c>
      <c r="F102" s="7">
        <v>0</v>
      </c>
      <c r="G102" s="12">
        <v>45155</v>
      </c>
      <c r="H102" s="12">
        <v>45134</v>
      </c>
      <c r="I102" s="13">
        <v>-21</v>
      </c>
      <c r="J102" s="7" t="s">
        <v>22</v>
      </c>
      <c r="K102" s="7">
        <f t="shared" si="6"/>
        <v>875</v>
      </c>
      <c r="L102" s="19">
        <f t="shared" si="7"/>
        <v>-18375</v>
      </c>
    </row>
    <row r="103" spans="1:12" ht="14.25">
      <c r="A103" s="7" t="s">
        <v>16</v>
      </c>
      <c r="B103" s="15" t="s">
        <v>113</v>
      </c>
      <c r="C103" s="12">
        <v>45121</v>
      </c>
      <c r="D103" s="7">
        <v>1500</v>
      </c>
      <c r="E103" s="7">
        <v>0</v>
      </c>
      <c r="F103" s="7">
        <v>0</v>
      </c>
      <c r="G103" s="12">
        <v>45155</v>
      </c>
      <c r="H103" s="12">
        <v>45134</v>
      </c>
      <c r="I103" s="13">
        <v>-21</v>
      </c>
      <c r="J103" s="7" t="s">
        <v>22</v>
      </c>
      <c r="K103" s="7">
        <f t="shared" si="6"/>
        <v>1500</v>
      </c>
      <c r="L103" s="19">
        <f t="shared" si="7"/>
        <v>-31500</v>
      </c>
    </row>
    <row r="104" spans="1:12" ht="14.25">
      <c r="A104" s="7" t="s">
        <v>16</v>
      </c>
      <c r="B104" s="15" t="s">
        <v>115</v>
      </c>
      <c r="C104" s="12">
        <v>45121</v>
      </c>
      <c r="D104" s="7">
        <v>1800</v>
      </c>
      <c r="E104" s="7">
        <v>0</v>
      </c>
      <c r="F104" s="7">
        <v>0</v>
      </c>
      <c r="G104" s="12">
        <v>45156</v>
      </c>
      <c r="H104" s="12">
        <v>45134</v>
      </c>
      <c r="I104" s="13">
        <v>-22</v>
      </c>
      <c r="J104" s="7" t="s">
        <v>22</v>
      </c>
      <c r="K104" s="7">
        <f t="shared" si="6"/>
        <v>1800</v>
      </c>
      <c r="L104" s="19">
        <f t="shared" si="7"/>
        <v>-39600</v>
      </c>
    </row>
    <row r="105" spans="1:12" ht="14.25">
      <c r="A105" s="7" t="s">
        <v>16</v>
      </c>
      <c r="B105" s="15" t="s">
        <v>116</v>
      </c>
      <c r="C105" s="12">
        <v>45121</v>
      </c>
      <c r="D105" s="7">
        <v>650</v>
      </c>
      <c r="E105" s="7">
        <v>0</v>
      </c>
      <c r="F105" s="7">
        <v>0</v>
      </c>
      <c r="G105" s="12">
        <v>45156</v>
      </c>
      <c r="H105" s="12">
        <v>45134</v>
      </c>
      <c r="I105" s="13">
        <v>-22</v>
      </c>
      <c r="J105" s="7" t="s">
        <v>22</v>
      </c>
      <c r="K105" s="7">
        <f t="shared" si="6"/>
        <v>650</v>
      </c>
      <c r="L105" s="19">
        <f t="shared" si="7"/>
        <v>-14300</v>
      </c>
    </row>
    <row r="106" spans="1:12" ht="14.25">
      <c r="A106" s="7" t="s">
        <v>16</v>
      </c>
      <c r="B106" s="15" t="s">
        <v>117</v>
      </c>
      <c r="C106" s="12">
        <v>45126</v>
      </c>
      <c r="D106" s="7">
        <v>262.5</v>
      </c>
      <c r="E106" s="7">
        <v>13.13</v>
      </c>
      <c r="F106" s="7">
        <v>0</v>
      </c>
      <c r="G106" s="12">
        <v>45153</v>
      </c>
      <c r="H106" s="12">
        <v>45134</v>
      </c>
      <c r="I106" s="13">
        <v>-19</v>
      </c>
      <c r="J106" s="7" t="s">
        <v>14</v>
      </c>
      <c r="K106" s="7">
        <f t="shared" si="6"/>
        <v>262.5</v>
      </c>
      <c r="L106" s="19">
        <f t="shared" si="7"/>
        <v>-4987.5</v>
      </c>
    </row>
    <row r="107" spans="1:12" ht="14.25">
      <c r="A107" s="7" t="s">
        <v>16</v>
      </c>
      <c r="B107" s="15" t="s">
        <v>118</v>
      </c>
      <c r="C107" s="12">
        <v>45133</v>
      </c>
      <c r="D107" s="7">
        <v>7.65</v>
      </c>
      <c r="E107" s="7">
        <v>0</v>
      </c>
      <c r="F107" s="7">
        <v>0</v>
      </c>
      <c r="G107" s="12">
        <v>45163</v>
      </c>
      <c r="H107" s="12">
        <v>45134</v>
      </c>
      <c r="I107" s="13">
        <v>-29</v>
      </c>
      <c r="J107" s="7" t="s">
        <v>22</v>
      </c>
      <c r="K107" s="7">
        <f t="shared" si="6"/>
        <v>7.65</v>
      </c>
      <c r="L107" s="19">
        <f t="shared" si="7"/>
        <v>-221.85000000000002</v>
      </c>
    </row>
    <row r="108" spans="1:12" ht="14.25">
      <c r="A108" s="7" t="s">
        <v>16</v>
      </c>
      <c r="B108" s="15" t="s">
        <v>119</v>
      </c>
      <c r="C108" s="12">
        <v>45134</v>
      </c>
      <c r="D108" s="7">
        <v>1870</v>
      </c>
      <c r="E108" s="7">
        <v>411.4</v>
      </c>
      <c r="F108" s="7">
        <v>0</v>
      </c>
      <c r="G108" s="12">
        <v>45169</v>
      </c>
      <c r="H108" s="12">
        <v>45174</v>
      </c>
      <c r="I108" s="13">
        <v>5</v>
      </c>
      <c r="J108" s="7" t="s">
        <v>14</v>
      </c>
      <c r="K108" s="7">
        <f t="shared" si="6"/>
        <v>1870</v>
      </c>
      <c r="L108" s="19">
        <f t="shared" si="7"/>
        <v>9350</v>
      </c>
    </row>
    <row r="109" spans="1:12" ht="14.25">
      <c r="A109" s="7" t="s">
        <v>16</v>
      </c>
      <c r="B109" s="15" t="s">
        <v>122</v>
      </c>
      <c r="C109" s="12">
        <v>45169</v>
      </c>
      <c r="D109" s="7">
        <v>1600</v>
      </c>
      <c r="E109" s="7">
        <v>352</v>
      </c>
      <c r="F109" s="7">
        <v>0</v>
      </c>
      <c r="G109" s="12">
        <v>45199</v>
      </c>
      <c r="H109" s="12">
        <v>45192</v>
      </c>
      <c r="I109" s="13">
        <v>-7</v>
      </c>
      <c r="J109" s="7" t="s">
        <v>14</v>
      </c>
      <c r="K109" s="7">
        <f t="shared" si="6"/>
        <v>1600</v>
      </c>
      <c r="L109" s="19">
        <f t="shared" si="7"/>
        <v>-11200</v>
      </c>
    </row>
    <row r="110" spans="1:12" ht="14.25">
      <c r="A110" s="7" t="s">
        <v>16</v>
      </c>
      <c r="B110" s="15" t="s">
        <v>120</v>
      </c>
      <c r="C110" s="12">
        <v>45173</v>
      </c>
      <c r="D110" s="7">
        <v>976</v>
      </c>
      <c r="E110" s="7">
        <v>0</v>
      </c>
      <c r="F110" s="7">
        <v>0</v>
      </c>
      <c r="G110" s="12">
        <v>45173</v>
      </c>
      <c r="H110" s="12">
        <v>45174</v>
      </c>
      <c r="I110" s="13">
        <v>1</v>
      </c>
      <c r="J110" s="7" t="s">
        <v>22</v>
      </c>
      <c r="K110" s="7">
        <f t="shared" si="6"/>
        <v>976</v>
      </c>
      <c r="L110" s="19">
        <f t="shared" si="7"/>
        <v>976</v>
      </c>
    </row>
    <row r="111" spans="1:12" ht="14.25">
      <c r="A111" s="7" t="s">
        <v>16</v>
      </c>
      <c r="B111" s="15" t="s">
        <v>121</v>
      </c>
      <c r="C111" s="12">
        <v>45175</v>
      </c>
      <c r="D111" s="7">
        <v>197.92</v>
      </c>
      <c r="E111" s="7">
        <v>43.54</v>
      </c>
      <c r="F111" s="7">
        <v>0</v>
      </c>
      <c r="G111" s="12">
        <v>45205</v>
      </c>
      <c r="H111" s="12">
        <v>45192</v>
      </c>
      <c r="I111" s="13">
        <v>-13</v>
      </c>
      <c r="J111" s="7" t="s">
        <v>14</v>
      </c>
      <c r="K111" s="7">
        <f t="shared" si="6"/>
        <v>197.92</v>
      </c>
      <c r="L111" s="19">
        <f t="shared" si="7"/>
        <v>-2572.96</v>
      </c>
    </row>
    <row r="112" spans="1:12" ht="14.25">
      <c r="A112" s="7" t="s">
        <v>16</v>
      </c>
      <c r="B112" s="15" t="s">
        <v>123</v>
      </c>
      <c r="C112" s="12">
        <v>45177</v>
      </c>
      <c r="D112" s="7">
        <v>9.2</v>
      </c>
      <c r="E112" s="7">
        <v>0</v>
      </c>
      <c r="F112" s="7">
        <v>0</v>
      </c>
      <c r="G112" s="12">
        <v>45207</v>
      </c>
      <c r="H112" s="12">
        <v>45192</v>
      </c>
      <c r="I112" s="13">
        <v>-15</v>
      </c>
      <c r="J112" s="7" t="s">
        <v>22</v>
      </c>
      <c r="K112" s="7">
        <f t="shared" si="6"/>
        <v>9.2</v>
      </c>
      <c r="L112" s="19">
        <f t="shared" si="7"/>
        <v>-138</v>
      </c>
    </row>
    <row r="113" spans="1:12" ht="14.25">
      <c r="A113" s="7" t="s">
        <v>16</v>
      </c>
      <c r="B113" s="15" t="s">
        <v>124</v>
      </c>
      <c r="C113" s="12">
        <v>45182</v>
      </c>
      <c r="D113" s="7">
        <v>8167</v>
      </c>
      <c r="E113" s="7">
        <v>1796.74</v>
      </c>
      <c r="F113" s="7">
        <v>0</v>
      </c>
      <c r="G113" s="12">
        <v>45212</v>
      </c>
      <c r="H113" s="12">
        <v>45192</v>
      </c>
      <c r="I113" s="13">
        <v>-20</v>
      </c>
      <c r="J113" s="7" t="s">
        <v>14</v>
      </c>
      <c r="K113" s="7">
        <f t="shared" si="6"/>
        <v>8167</v>
      </c>
      <c r="L113" s="19">
        <f t="shared" si="7"/>
        <v>-163340</v>
      </c>
    </row>
    <row r="114" spans="1:12" ht="14.25">
      <c r="A114" s="7" t="s">
        <v>16</v>
      </c>
      <c r="B114" s="15" t="s">
        <v>125</v>
      </c>
      <c r="C114" s="12">
        <v>45182</v>
      </c>
      <c r="D114" s="7">
        <v>909.98</v>
      </c>
      <c r="E114" s="7">
        <v>200.2</v>
      </c>
      <c r="F114" s="7">
        <v>0</v>
      </c>
      <c r="G114" s="12">
        <v>45224</v>
      </c>
      <c r="H114" s="12">
        <v>45192</v>
      </c>
      <c r="I114" s="13">
        <v>-32</v>
      </c>
      <c r="J114" s="7" t="s">
        <v>14</v>
      </c>
      <c r="K114" s="7">
        <f t="shared" si="6"/>
        <v>909.98</v>
      </c>
      <c r="L114" s="19">
        <f t="shared" si="7"/>
        <v>-29119.36</v>
      </c>
    </row>
    <row r="115" spans="1:12" ht="14.25">
      <c r="A115" s="7" t="s">
        <v>16</v>
      </c>
      <c r="B115" s="15" t="s">
        <v>126</v>
      </c>
      <c r="C115" s="12">
        <v>45182</v>
      </c>
      <c r="D115" s="7">
        <v>574.18</v>
      </c>
      <c r="E115" s="7">
        <v>126.32</v>
      </c>
      <c r="F115" s="7">
        <v>0</v>
      </c>
      <c r="G115" s="12">
        <v>45224</v>
      </c>
      <c r="H115" s="12">
        <v>45192</v>
      </c>
      <c r="I115" s="13">
        <v>-32</v>
      </c>
      <c r="J115" s="7" t="s">
        <v>14</v>
      </c>
      <c r="K115" s="7">
        <f t="shared" si="6"/>
        <v>574.18</v>
      </c>
      <c r="L115" s="19">
        <f t="shared" si="7"/>
        <v>-18373.76</v>
      </c>
    </row>
    <row r="116" spans="1:12" ht="14.25">
      <c r="A116" s="7" t="s">
        <v>16</v>
      </c>
      <c r="B116" s="15" t="s">
        <v>127</v>
      </c>
      <c r="C116" s="12">
        <v>45182</v>
      </c>
      <c r="D116" s="7">
        <v>1187.14</v>
      </c>
      <c r="E116" s="7">
        <v>261.17</v>
      </c>
      <c r="F116" s="7">
        <v>0</v>
      </c>
      <c r="G116" s="12">
        <v>45224</v>
      </c>
      <c r="H116" s="12">
        <v>45192</v>
      </c>
      <c r="I116" s="13">
        <v>-32</v>
      </c>
      <c r="J116" s="7" t="s">
        <v>14</v>
      </c>
      <c r="K116" s="7">
        <f t="shared" si="6"/>
        <v>1187.14</v>
      </c>
      <c r="L116" s="19">
        <f t="shared" si="7"/>
        <v>-37988.48</v>
      </c>
    </row>
    <row r="117" spans="1:12" ht="14.25">
      <c r="A117" s="7" t="s">
        <v>16</v>
      </c>
      <c r="B117" s="15" t="s">
        <v>128</v>
      </c>
      <c r="C117" s="12">
        <v>45182</v>
      </c>
      <c r="D117" s="7">
        <v>38720</v>
      </c>
      <c r="E117" s="7">
        <v>8518.4</v>
      </c>
      <c r="F117" s="7">
        <v>0</v>
      </c>
      <c r="G117" s="12">
        <v>45230</v>
      </c>
      <c r="H117" s="12">
        <v>45192</v>
      </c>
      <c r="I117" s="13">
        <v>-38</v>
      </c>
      <c r="J117" s="7" t="s">
        <v>14</v>
      </c>
      <c r="K117" s="7">
        <f t="shared" si="6"/>
        <v>38720</v>
      </c>
      <c r="L117" s="19">
        <f t="shared" si="7"/>
        <v>-1471360</v>
      </c>
    </row>
    <row r="118" spans="1:12" ht="14.25">
      <c r="A118" s="7" t="s">
        <v>16</v>
      </c>
      <c r="B118" s="15" t="s">
        <v>129</v>
      </c>
      <c r="C118" s="12">
        <v>45184</v>
      </c>
      <c r="D118" s="7">
        <v>1108.84</v>
      </c>
      <c r="E118" s="7">
        <v>243.94</v>
      </c>
      <c r="F118" s="7">
        <v>0</v>
      </c>
      <c r="G118" s="12">
        <v>45226</v>
      </c>
      <c r="H118" s="12">
        <v>45194</v>
      </c>
      <c r="I118" s="13">
        <v>-32</v>
      </c>
      <c r="J118" s="7" t="s">
        <v>14</v>
      </c>
      <c r="K118" s="7">
        <f t="shared" si="6"/>
        <v>1108.84</v>
      </c>
      <c r="L118" s="19">
        <f t="shared" si="7"/>
        <v>-35482.88</v>
      </c>
    </row>
    <row r="119" spans="1:12" ht="14.25">
      <c r="A119" s="7" t="s">
        <v>16</v>
      </c>
      <c r="B119" s="15" t="s">
        <v>131</v>
      </c>
      <c r="C119" s="12">
        <v>45190</v>
      </c>
      <c r="D119" s="7">
        <v>1464</v>
      </c>
      <c r="E119" s="7">
        <v>0</v>
      </c>
      <c r="F119" s="7">
        <v>0</v>
      </c>
      <c r="G119" s="12">
        <v>45226</v>
      </c>
      <c r="H119" s="12">
        <v>45196</v>
      </c>
      <c r="I119" s="13">
        <v>-30</v>
      </c>
      <c r="J119" s="7" t="s">
        <v>22</v>
      </c>
      <c r="K119" s="7">
        <f t="shared" si="6"/>
        <v>1464</v>
      </c>
      <c r="L119" s="19">
        <f t="shared" si="7"/>
        <v>-43920</v>
      </c>
    </row>
    <row r="120" spans="1:12" ht="14.25">
      <c r="A120" s="7" t="s">
        <v>16</v>
      </c>
      <c r="B120" s="15" t="s">
        <v>130</v>
      </c>
      <c r="C120" s="12">
        <v>45191</v>
      </c>
      <c r="D120" s="7">
        <v>588.7</v>
      </c>
      <c r="E120" s="7">
        <v>129.51</v>
      </c>
      <c r="F120" s="7">
        <v>0</v>
      </c>
      <c r="G120" s="12">
        <v>45260</v>
      </c>
      <c r="H120" s="12">
        <v>45194</v>
      </c>
      <c r="I120" s="13">
        <v>-66</v>
      </c>
      <c r="J120" s="7" t="s">
        <v>14</v>
      </c>
      <c r="K120" s="7">
        <f t="shared" si="6"/>
        <v>588.7</v>
      </c>
      <c r="L120" s="19">
        <f t="shared" si="7"/>
        <v>-38854.200000000004</v>
      </c>
    </row>
    <row r="121" spans="1:12" ht="14.25">
      <c r="A121" s="7" t="s">
        <v>16</v>
      </c>
      <c r="B121" s="15" t="s">
        <v>134</v>
      </c>
      <c r="C121" s="12">
        <v>45196</v>
      </c>
      <c r="D121" s="7">
        <v>624.54</v>
      </c>
      <c r="E121" s="7">
        <v>137.41</v>
      </c>
      <c r="F121" s="7">
        <v>0</v>
      </c>
      <c r="G121" s="12">
        <v>45226</v>
      </c>
      <c r="H121" s="12">
        <v>45217</v>
      </c>
      <c r="I121" s="13">
        <v>-9</v>
      </c>
      <c r="J121" s="7" t="s">
        <v>14</v>
      </c>
      <c r="K121" s="7">
        <f t="shared" si="6"/>
        <v>624.54</v>
      </c>
      <c r="L121" s="19">
        <f t="shared" si="7"/>
        <v>-5620.86</v>
      </c>
    </row>
    <row r="122" spans="1:12" ht="14.25">
      <c r="A122" s="7" t="s">
        <v>16</v>
      </c>
      <c r="B122" s="15" t="s">
        <v>132</v>
      </c>
      <c r="C122" s="12">
        <v>45197</v>
      </c>
      <c r="D122" s="7">
        <v>240</v>
      </c>
      <c r="E122" s="7">
        <v>52.8</v>
      </c>
      <c r="F122" s="7">
        <v>0</v>
      </c>
      <c r="G122" s="12">
        <v>45197</v>
      </c>
      <c r="H122" s="12">
        <v>45198</v>
      </c>
      <c r="I122" s="13">
        <v>1</v>
      </c>
      <c r="J122" s="7" t="s">
        <v>14</v>
      </c>
      <c r="K122" s="7">
        <f t="shared" si="6"/>
        <v>240</v>
      </c>
      <c r="L122" s="19">
        <f t="shared" si="7"/>
        <v>240</v>
      </c>
    </row>
    <row r="123" spans="1:12" ht="14.25">
      <c r="A123" s="7" t="s">
        <v>16</v>
      </c>
      <c r="B123" s="15" t="s">
        <v>133</v>
      </c>
      <c r="C123" s="12">
        <v>45198</v>
      </c>
      <c r="D123" s="7">
        <v>653.99</v>
      </c>
      <c r="E123" s="7">
        <v>143.88</v>
      </c>
      <c r="F123" s="7">
        <v>0</v>
      </c>
      <c r="G123" s="12">
        <v>45291</v>
      </c>
      <c r="H123" s="12">
        <v>45217</v>
      </c>
      <c r="I123" s="13">
        <v>-74</v>
      </c>
      <c r="J123" s="7" t="s">
        <v>14</v>
      </c>
      <c r="K123" s="7">
        <f t="shared" si="6"/>
        <v>653.99</v>
      </c>
      <c r="L123" s="19">
        <f t="shared" si="7"/>
        <v>-48395.26</v>
      </c>
    </row>
    <row r="124" spans="1:12" ht="14.25">
      <c r="A124" s="7" t="s">
        <v>16</v>
      </c>
      <c r="B124" s="15" t="s">
        <v>136</v>
      </c>
      <c r="C124" s="12">
        <v>45198</v>
      </c>
      <c r="D124" s="7">
        <v>1644.9</v>
      </c>
      <c r="E124" s="7">
        <v>361.88</v>
      </c>
      <c r="F124" s="7">
        <v>0</v>
      </c>
      <c r="G124" s="12">
        <v>45240</v>
      </c>
      <c r="H124" s="12">
        <v>45217</v>
      </c>
      <c r="I124" s="13">
        <v>-23</v>
      </c>
      <c r="J124" s="7" t="s">
        <v>14</v>
      </c>
      <c r="K124" s="7">
        <f t="shared" si="6"/>
        <v>1644.9</v>
      </c>
      <c r="L124" s="19">
        <f t="shared" si="7"/>
        <v>-37832.700000000004</v>
      </c>
    </row>
    <row r="125" spans="1:12" ht="14.25">
      <c r="A125" s="7" t="s">
        <v>16</v>
      </c>
      <c r="B125" s="15" t="s">
        <v>135</v>
      </c>
      <c r="C125" s="12">
        <v>45199</v>
      </c>
      <c r="D125" s="7">
        <v>1208.68</v>
      </c>
      <c r="E125" s="7">
        <v>265.91</v>
      </c>
      <c r="F125" s="7">
        <v>0</v>
      </c>
      <c r="G125" s="12">
        <v>45229</v>
      </c>
      <c r="H125" s="12">
        <v>45217</v>
      </c>
      <c r="I125" s="13">
        <v>-12</v>
      </c>
      <c r="J125" s="7" t="s">
        <v>14</v>
      </c>
      <c r="K125" s="7">
        <f t="shared" si="6"/>
        <v>1208.68</v>
      </c>
      <c r="L125" s="19">
        <f t="shared" si="7"/>
        <v>-14504.16</v>
      </c>
    </row>
    <row r="126" spans="1:12" ht="14.25">
      <c r="A126" s="7" t="s">
        <v>16</v>
      </c>
      <c r="B126" s="15" t="s">
        <v>137</v>
      </c>
      <c r="C126" s="12">
        <v>45199</v>
      </c>
      <c r="D126" s="7">
        <v>168.71</v>
      </c>
      <c r="E126" s="7">
        <v>37.12</v>
      </c>
      <c r="F126" s="7">
        <v>0</v>
      </c>
      <c r="G126" s="12">
        <v>45230</v>
      </c>
      <c r="H126" s="12">
        <v>45217</v>
      </c>
      <c r="I126" s="13">
        <v>-13</v>
      </c>
      <c r="J126" s="7" t="s">
        <v>14</v>
      </c>
      <c r="K126" s="7">
        <f t="shared" si="6"/>
        <v>168.71</v>
      </c>
      <c r="L126" s="19">
        <f t="shared" si="7"/>
        <v>-2193.23</v>
      </c>
    </row>
    <row r="127" spans="1:12" ht="14.25">
      <c r="A127" s="7" t="s">
        <v>16</v>
      </c>
      <c r="B127" s="15" t="s">
        <v>141</v>
      </c>
      <c r="C127" s="12">
        <v>45217</v>
      </c>
      <c r="D127" s="7">
        <v>90</v>
      </c>
      <c r="E127" s="7">
        <v>19.8</v>
      </c>
      <c r="F127" s="7">
        <v>0</v>
      </c>
      <c r="G127" s="12">
        <v>45227</v>
      </c>
      <c r="H127" s="12">
        <v>45229</v>
      </c>
      <c r="I127" s="13">
        <v>2</v>
      </c>
      <c r="J127" s="7" t="s">
        <v>14</v>
      </c>
      <c r="K127" s="7">
        <f t="shared" si="6"/>
        <v>90</v>
      </c>
      <c r="L127" s="19">
        <f t="shared" si="7"/>
        <v>180</v>
      </c>
    </row>
    <row r="128" spans="1:12" ht="14.25">
      <c r="A128" s="7" t="s">
        <v>16</v>
      </c>
      <c r="B128" s="15" t="s">
        <v>138</v>
      </c>
      <c r="C128" s="12">
        <v>45223</v>
      </c>
      <c r="D128" s="7">
        <v>4900</v>
      </c>
      <c r="E128" s="7">
        <v>0</v>
      </c>
      <c r="F128" s="7">
        <v>0</v>
      </c>
      <c r="G128" s="12">
        <v>45260</v>
      </c>
      <c r="H128" s="12">
        <v>45229</v>
      </c>
      <c r="I128" s="13">
        <v>-31</v>
      </c>
      <c r="J128" s="7" t="s">
        <v>22</v>
      </c>
      <c r="K128" s="7">
        <f t="shared" si="6"/>
        <v>4900</v>
      </c>
      <c r="L128" s="19">
        <f t="shared" si="7"/>
        <v>-151900</v>
      </c>
    </row>
    <row r="129" spans="1:12" ht="14.25">
      <c r="A129" s="7" t="s">
        <v>16</v>
      </c>
      <c r="B129" s="15" t="s">
        <v>139</v>
      </c>
      <c r="C129" s="12">
        <v>45224</v>
      </c>
      <c r="D129" s="7">
        <v>291.96</v>
      </c>
      <c r="E129" s="7">
        <v>64.23</v>
      </c>
      <c r="F129" s="7">
        <v>0</v>
      </c>
      <c r="G129" s="12">
        <v>45291</v>
      </c>
      <c r="H129" s="12">
        <v>45229</v>
      </c>
      <c r="I129" s="13">
        <v>-62</v>
      </c>
      <c r="J129" s="7" t="s">
        <v>14</v>
      </c>
      <c r="K129" s="7">
        <f t="shared" si="6"/>
        <v>291.96</v>
      </c>
      <c r="L129" s="19">
        <f t="shared" si="7"/>
        <v>-18101.52</v>
      </c>
    </row>
    <row r="130" spans="1:12" ht="14.25">
      <c r="A130" s="7" t="s">
        <v>16</v>
      </c>
      <c r="B130" s="15" t="s">
        <v>140</v>
      </c>
      <c r="C130" s="12">
        <v>45225</v>
      </c>
      <c r="D130" s="7">
        <v>300</v>
      </c>
      <c r="E130" s="7">
        <v>66</v>
      </c>
      <c r="F130" s="7">
        <v>0</v>
      </c>
      <c r="G130" s="12">
        <v>45260</v>
      </c>
      <c r="H130" s="12">
        <v>45229</v>
      </c>
      <c r="I130" s="13">
        <v>-31</v>
      </c>
      <c r="J130" s="7" t="s">
        <v>14</v>
      </c>
      <c r="K130" s="7">
        <f t="shared" si="6"/>
        <v>300</v>
      </c>
      <c r="L130" s="19">
        <f t="shared" si="7"/>
        <v>-9300</v>
      </c>
    </row>
    <row r="131" spans="1:12" ht="14.25">
      <c r="A131" s="7" t="s">
        <v>16</v>
      </c>
      <c r="B131" s="15" t="s">
        <v>142</v>
      </c>
      <c r="C131" s="12">
        <v>45229</v>
      </c>
      <c r="D131" s="7">
        <v>1224.25</v>
      </c>
      <c r="E131" s="7">
        <v>269.34</v>
      </c>
      <c r="F131" s="7">
        <v>0</v>
      </c>
      <c r="G131" s="12">
        <v>45264</v>
      </c>
      <c r="H131" s="12">
        <v>45253</v>
      </c>
      <c r="I131" s="13">
        <v>-11</v>
      </c>
      <c r="J131" s="7" t="s">
        <v>14</v>
      </c>
      <c r="K131" s="7">
        <f t="shared" si="6"/>
        <v>1224.25</v>
      </c>
      <c r="L131" s="19">
        <f t="shared" si="7"/>
        <v>-13466.75</v>
      </c>
    </row>
    <row r="132" spans="1:12" ht="14.25">
      <c r="A132" s="7" t="s">
        <v>16</v>
      </c>
      <c r="B132" s="15" t="s">
        <v>144</v>
      </c>
      <c r="C132" s="12">
        <v>45236</v>
      </c>
      <c r="D132" s="7">
        <v>879.18</v>
      </c>
      <c r="E132" s="7">
        <v>193.42</v>
      </c>
      <c r="F132" s="7">
        <v>0</v>
      </c>
      <c r="G132" s="12">
        <v>45276</v>
      </c>
      <c r="H132" s="12">
        <v>45253</v>
      </c>
      <c r="I132" s="13">
        <v>-23</v>
      </c>
      <c r="J132" s="7" t="s">
        <v>14</v>
      </c>
      <c r="K132" s="7">
        <f t="shared" si="6"/>
        <v>879.18</v>
      </c>
      <c r="L132" s="19">
        <f t="shared" si="7"/>
        <v>-20221.14</v>
      </c>
    </row>
    <row r="133" spans="1:12" ht="14.25">
      <c r="A133" s="7" t="s">
        <v>16</v>
      </c>
      <c r="B133" s="15" t="s">
        <v>145</v>
      </c>
      <c r="C133" s="12">
        <v>45238</v>
      </c>
      <c r="D133" s="7">
        <v>6384.5</v>
      </c>
      <c r="E133" s="7">
        <v>0</v>
      </c>
      <c r="F133" s="7">
        <v>0</v>
      </c>
      <c r="G133" s="12">
        <v>45271</v>
      </c>
      <c r="H133" s="12">
        <v>45253</v>
      </c>
      <c r="I133" s="13">
        <v>-18</v>
      </c>
      <c r="J133" s="7" t="s">
        <v>22</v>
      </c>
      <c r="K133" s="7">
        <f aca="true" t="shared" si="8" ref="K133:K161">IF(J133="N",SUM(D133,E133,F133),SUM(D133,F133))</f>
        <v>6384.5</v>
      </c>
      <c r="L133" s="19">
        <f aca="true" t="shared" si="9" ref="L133:L161">PRODUCT(I133,K133)</f>
        <v>-114921</v>
      </c>
    </row>
    <row r="134" spans="1:12" ht="14.25">
      <c r="A134" s="7" t="s">
        <v>16</v>
      </c>
      <c r="B134" s="15" t="s">
        <v>146</v>
      </c>
      <c r="C134" s="12">
        <v>45238</v>
      </c>
      <c r="D134" s="7">
        <v>12</v>
      </c>
      <c r="E134" s="7">
        <v>0</v>
      </c>
      <c r="F134" s="7">
        <v>0</v>
      </c>
      <c r="G134" s="12">
        <v>45271</v>
      </c>
      <c r="H134" s="12">
        <v>45253</v>
      </c>
      <c r="I134" s="13">
        <v>-18</v>
      </c>
      <c r="J134" s="7" t="s">
        <v>22</v>
      </c>
      <c r="K134" s="7">
        <f t="shared" si="8"/>
        <v>12</v>
      </c>
      <c r="L134" s="19">
        <f t="shared" si="9"/>
        <v>-216</v>
      </c>
    </row>
    <row r="135" spans="1:12" ht="14.25">
      <c r="A135" s="7" t="s">
        <v>16</v>
      </c>
      <c r="B135" s="15" t="s">
        <v>149</v>
      </c>
      <c r="C135" s="12">
        <v>45239</v>
      </c>
      <c r="D135" s="7">
        <v>208</v>
      </c>
      <c r="E135" s="7">
        <v>45.76</v>
      </c>
      <c r="F135" s="7">
        <v>0</v>
      </c>
      <c r="G135" s="12">
        <v>45351</v>
      </c>
      <c r="H135" s="12">
        <v>45253</v>
      </c>
      <c r="I135" s="13">
        <v>-98</v>
      </c>
      <c r="J135" s="7" t="s">
        <v>14</v>
      </c>
      <c r="K135" s="7">
        <f t="shared" si="8"/>
        <v>208</v>
      </c>
      <c r="L135" s="19">
        <f t="shared" si="9"/>
        <v>-20384</v>
      </c>
    </row>
    <row r="136" spans="1:12" ht="14.25">
      <c r="A136" s="7" t="s">
        <v>16</v>
      </c>
      <c r="B136" s="15" t="s">
        <v>150</v>
      </c>
      <c r="C136" s="12">
        <v>45239</v>
      </c>
      <c r="D136" s="7">
        <v>910.7</v>
      </c>
      <c r="E136" s="7">
        <v>200.35</v>
      </c>
      <c r="F136" s="7">
        <v>0</v>
      </c>
      <c r="G136" s="12">
        <v>45351</v>
      </c>
      <c r="H136" s="12">
        <v>45253</v>
      </c>
      <c r="I136" s="13">
        <v>-98</v>
      </c>
      <c r="J136" s="7" t="s">
        <v>14</v>
      </c>
      <c r="K136" s="7">
        <f t="shared" si="8"/>
        <v>910.7</v>
      </c>
      <c r="L136" s="19">
        <f t="shared" si="9"/>
        <v>-89248.6</v>
      </c>
    </row>
    <row r="137" spans="1:12" ht="14.25">
      <c r="A137" s="7" t="s">
        <v>16</v>
      </c>
      <c r="B137" s="15" t="s">
        <v>143</v>
      </c>
      <c r="C137" s="12">
        <v>45240</v>
      </c>
      <c r="D137" s="7">
        <v>422</v>
      </c>
      <c r="E137" s="7">
        <v>0</v>
      </c>
      <c r="F137" s="7">
        <v>0</v>
      </c>
      <c r="G137" s="12">
        <v>45257</v>
      </c>
      <c r="H137" s="12">
        <v>45253</v>
      </c>
      <c r="I137" s="13">
        <v>-4</v>
      </c>
      <c r="J137" s="7" t="s">
        <v>22</v>
      </c>
      <c r="K137" s="7">
        <f t="shared" si="8"/>
        <v>422</v>
      </c>
      <c r="L137" s="19">
        <f t="shared" si="9"/>
        <v>-1688</v>
      </c>
    </row>
    <row r="138" spans="1:12" ht="14.25">
      <c r="A138" s="7" t="s">
        <v>16</v>
      </c>
      <c r="B138" s="15" t="s">
        <v>154</v>
      </c>
      <c r="C138" s="12">
        <v>45240</v>
      </c>
      <c r="D138" s="7">
        <v>138.52</v>
      </c>
      <c r="E138" s="7">
        <v>30.47</v>
      </c>
      <c r="F138" s="7">
        <v>0</v>
      </c>
      <c r="G138" s="12">
        <v>45282</v>
      </c>
      <c r="H138" s="12">
        <v>45253</v>
      </c>
      <c r="I138" s="13">
        <v>-29</v>
      </c>
      <c r="J138" s="7" t="s">
        <v>14</v>
      </c>
      <c r="K138" s="7">
        <f t="shared" si="8"/>
        <v>138.52</v>
      </c>
      <c r="L138" s="19">
        <f t="shared" si="9"/>
        <v>-4017.0800000000004</v>
      </c>
    </row>
    <row r="139" spans="1:12" ht="14.25">
      <c r="A139" s="7" t="s">
        <v>16</v>
      </c>
      <c r="B139" s="15" t="s">
        <v>161</v>
      </c>
      <c r="C139" s="12">
        <v>45243</v>
      </c>
      <c r="D139" s="7">
        <v>7000</v>
      </c>
      <c r="E139" s="7">
        <v>0</v>
      </c>
      <c r="F139" s="7">
        <v>0</v>
      </c>
      <c r="G139" s="12">
        <v>45273</v>
      </c>
      <c r="H139" s="12">
        <v>45271</v>
      </c>
      <c r="I139" s="13">
        <v>-2</v>
      </c>
      <c r="J139" s="7" t="s">
        <v>22</v>
      </c>
      <c r="K139" s="7">
        <f t="shared" si="8"/>
        <v>7000</v>
      </c>
      <c r="L139" s="19">
        <f t="shared" si="9"/>
        <v>-14000</v>
      </c>
    </row>
    <row r="140" spans="1:12" ht="14.25">
      <c r="A140" s="7" t="s">
        <v>16</v>
      </c>
      <c r="B140" s="15" t="s">
        <v>147</v>
      </c>
      <c r="C140" s="12">
        <v>45244</v>
      </c>
      <c r="D140" s="7">
        <v>844</v>
      </c>
      <c r="E140" s="7">
        <v>185.68</v>
      </c>
      <c r="F140" s="7">
        <v>0</v>
      </c>
      <c r="G140" s="12">
        <v>45322</v>
      </c>
      <c r="H140" s="12">
        <v>45253</v>
      </c>
      <c r="I140" s="13">
        <v>-69</v>
      </c>
      <c r="J140" s="7" t="s">
        <v>14</v>
      </c>
      <c r="K140" s="7">
        <f t="shared" si="8"/>
        <v>844</v>
      </c>
      <c r="L140" s="19">
        <f t="shared" si="9"/>
        <v>-58236</v>
      </c>
    </row>
    <row r="141" spans="1:12" ht="14.25">
      <c r="A141" s="7" t="s">
        <v>16</v>
      </c>
      <c r="B141" s="15" t="s">
        <v>148</v>
      </c>
      <c r="C141" s="12">
        <v>45244</v>
      </c>
      <c r="D141" s="7">
        <v>155.7</v>
      </c>
      <c r="E141" s="7">
        <v>34.25</v>
      </c>
      <c r="F141" s="7">
        <v>0</v>
      </c>
      <c r="G141" s="12">
        <v>45322</v>
      </c>
      <c r="H141" s="12">
        <v>45253</v>
      </c>
      <c r="I141" s="13">
        <v>-69</v>
      </c>
      <c r="J141" s="7" t="s">
        <v>14</v>
      </c>
      <c r="K141" s="7">
        <f t="shared" si="8"/>
        <v>155.7</v>
      </c>
      <c r="L141" s="19">
        <f t="shared" si="9"/>
        <v>-10743.3</v>
      </c>
    </row>
    <row r="142" spans="1:12" ht="14.25">
      <c r="A142" s="7" t="s">
        <v>16</v>
      </c>
      <c r="B142" s="15" t="s">
        <v>151</v>
      </c>
      <c r="C142" s="12">
        <v>45244</v>
      </c>
      <c r="D142" s="7">
        <v>178.9</v>
      </c>
      <c r="E142" s="7">
        <v>39.36</v>
      </c>
      <c r="F142" s="7">
        <v>0</v>
      </c>
      <c r="G142" s="12">
        <v>45322</v>
      </c>
      <c r="H142" s="12">
        <v>45253</v>
      </c>
      <c r="I142" s="13">
        <v>-69</v>
      </c>
      <c r="J142" s="7" t="s">
        <v>14</v>
      </c>
      <c r="K142" s="7">
        <f t="shared" si="8"/>
        <v>178.9</v>
      </c>
      <c r="L142" s="19">
        <f t="shared" si="9"/>
        <v>-12344.1</v>
      </c>
    </row>
    <row r="143" spans="1:12" ht="14.25">
      <c r="A143" s="7" t="s">
        <v>16</v>
      </c>
      <c r="B143" s="15" t="s">
        <v>153</v>
      </c>
      <c r="C143" s="12">
        <v>45244</v>
      </c>
      <c r="D143" s="7">
        <v>794.3</v>
      </c>
      <c r="E143" s="7">
        <v>155.03</v>
      </c>
      <c r="F143" s="7">
        <v>0</v>
      </c>
      <c r="G143" s="12">
        <v>45291</v>
      </c>
      <c r="H143" s="12">
        <v>45253</v>
      </c>
      <c r="I143" s="13">
        <v>-38</v>
      </c>
      <c r="J143" s="7" t="s">
        <v>14</v>
      </c>
      <c r="K143" s="7">
        <f t="shared" si="8"/>
        <v>794.3</v>
      </c>
      <c r="L143" s="19">
        <f t="shared" si="9"/>
        <v>-30183.399999999998</v>
      </c>
    </row>
    <row r="144" spans="1:12" ht="14.25">
      <c r="A144" s="7" t="s">
        <v>16</v>
      </c>
      <c r="B144" s="15" t="s">
        <v>152</v>
      </c>
      <c r="C144" s="12">
        <v>45247</v>
      </c>
      <c r="D144" s="7">
        <v>44.26</v>
      </c>
      <c r="E144" s="7">
        <v>9.74</v>
      </c>
      <c r="F144" s="7">
        <v>0</v>
      </c>
      <c r="G144" s="12">
        <v>45247</v>
      </c>
      <c r="H144" s="12">
        <v>45253</v>
      </c>
      <c r="I144" s="13">
        <v>6</v>
      </c>
      <c r="J144" s="7" t="s">
        <v>14</v>
      </c>
      <c r="K144" s="7">
        <f t="shared" si="8"/>
        <v>44.26</v>
      </c>
      <c r="L144" s="19">
        <f t="shared" si="9"/>
        <v>265.56</v>
      </c>
    </row>
    <row r="145" spans="1:12" ht="14.25">
      <c r="A145" s="7" t="s">
        <v>16</v>
      </c>
      <c r="B145" s="15" t="s">
        <v>158</v>
      </c>
      <c r="C145" s="12">
        <v>45253</v>
      </c>
      <c r="D145" s="7">
        <v>243.44</v>
      </c>
      <c r="E145" s="7">
        <v>53.56</v>
      </c>
      <c r="F145" s="7">
        <v>0</v>
      </c>
      <c r="G145" s="12">
        <v>45295</v>
      </c>
      <c r="H145" s="12">
        <v>45271</v>
      </c>
      <c r="I145" s="13">
        <v>-24</v>
      </c>
      <c r="J145" s="7" t="s">
        <v>14</v>
      </c>
      <c r="K145" s="7">
        <f t="shared" si="8"/>
        <v>243.44</v>
      </c>
      <c r="L145" s="19">
        <f t="shared" si="9"/>
        <v>-5842.5599999999995</v>
      </c>
    </row>
    <row r="146" spans="1:12" ht="14.25">
      <c r="A146" s="7" t="s">
        <v>16</v>
      </c>
      <c r="B146" s="15" t="s">
        <v>159</v>
      </c>
      <c r="C146" s="12">
        <v>45257</v>
      </c>
      <c r="D146" s="7">
        <v>2638</v>
      </c>
      <c r="E146" s="7">
        <v>0</v>
      </c>
      <c r="F146" s="7">
        <v>0</v>
      </c>
      <c r="G146" s="12">
        <v>45287</v>
      </c>
      <c r="H146" s="12">
        <v>45271</v>
      </c>
      <c r="I146" s="13">
        <v>-16</v>
      </c>
      <c r="J146" s="7" t="s">
        <v>22</v>
      </c>
      <c r="K146" s="7">
        <f t="shared" si="8"/>
        <v>2638</v>
      </c>
      <c r="L146" s="19">
        <f t="shared" si="9"/>
        <v>-42208</v>
      </c>
    </row>
    <row r="147" spans="1:12" ht="14.25">
      <c r="A147" s="7" t="s">
        <v>16</v>
      </c>
      <c r="B147" s="15" t="s">
        <v>160</v>
      </c>
      <c r="C147" s="12">
        <v>45257</v>
      </c>
      <c r="D147" s="7">
        <v>590.91</v>
      </c>
      <c r="E147" s="7">
        <v>59.09</v>
      </c>
      <c r="F147" s="7">
        <v>0</v>
      </c>
      <c r="G147" s="12">
        <v>45287</v>
      </c>
      <c r="H147" s="12">
        <v>45271</v>
      </c>
      <c r="I147" s="13">
        <v>-16</v>
      </c>
      <c r="J147" s="7" t="s">
        <v>14</v>
      </c>
      <c r="K147" s="7">
        <f t="shared" si="8"/>
        <v>590.91</v>
      </c>
      <c r="L147" s="19">
        <f t="shared" si="9"/>
        <v>-9454.56</v>
      </c>
    </row>
    <row r="148" spans="1:12" ht="14.25">
      <c r="A148" s="7" t="s">
        <v>16</v>
      </c>
      <c r="B148" s="15" t="s">
        <v>155</v>
      </c>
      <c r="C148" s="12">
        <v>45259</v>
      </c>
      <c r="D148" s="7">
        <v>614.75</v>
      </c>
      <c r="E148" s="7">
        <v>135.25</v>
      </c>
      <c r="F148" s="7">
        <v>0</v>
      </c>
      <c r="G148" s="12">
        <v>45259</v>
      </c>
      <c r="H148" s="12">
        <v>45271</v>
      </c>
      <c r="I148" s="13">
        <v>12</v>
      </c>
      <c r="J148" s="7" t="s">
        <v>14</v>
      </c>
      <c r="K148" s="7">
        <f t="shared" si="8"/>
        <v>614.75</v>
      </c>
      <c r="L148" s="19">
        <f t="shared" si="9"/>
        <v>7377</v>
      </c>
    </row>
    <row r="149" spans="1:12" ht="14.25">
      <c r="A149" s="7" t="s">
        <v>16</v>
      </c>
      <c r="B149" s="15" t="s">
        <v>156</v>
      </c>
      <c r="C149" s="12">
        <v>45259</v>
      </c>
      <c r="D149" s="7">
        <v>81.04</v>
      </c>
      <c r="E149" s="7">
        <v>17.83</v>
      </c>
      <c r="F149" s="7">
        <v>0</v>
      </c>
      <c r="G149" s="12">
        <v>45322</v>
      </c>
      <c r="H149" s="12">
        <v>45271</v>
      </c>
      <c r="I149" s="13">
        <v>-51</v>
      </c>
      <c r="J149" s="7" t="s">
        <v>14</v>
      </c>
      <c r="K149" s="7">
        <f t="shared" si="8"/>
        <v>81.04</v>
      </c>
      <c r="L149" s="19">
        <f t="shared" si="9"/>
        <v>-4133.04</v>
      </c>
    </row>
    <row r="150" spans="1:12" ht="14.25">
      <c r="A150" s="7" t="s">
        <v>16</v>
      </c>
      <c r="B150" s="15" t="s">
        <v>157</v>
      </c>
      <c r="C150" s="12">
        <v>45259</v>
      </c>
      <c r="D150" s="7">
        <v>589.37</v>
      </c>
      <c r="E150" s="7">
        <v>129.66</v>
      </c>
      <c r="F150" s="7">
        <v>0</v>
      </c>
      <c r="G150" s="12">
        <v>45322</v>
      </c>
      <c r="H150" s="12">
        <v>45271</v>
      </c>
      <c r="I150" s="13">
        <v>-51</v>
      </c>
      <c r="J150" s="7" t="s">
        <v>14</v>
      </c>
      <c r="K150" s="7">
        <f t="shared" si="8"/>
        <v>589.37</v>
      </c>
      <c r="L150" s="19">
        <f t="shared" si="9"/>
        <v>-30057.87</v>
      </c>
    </row>
    <row r="151" spans="1:12" ht="14.25">
      <c r="A151" s="7" t="s">
        <v>16</v>
      </c>
      <c r="B151" s="15" t="s">
        <v>163</v>
      </c>
      <c r="C151" s="12">
        <v>45260</v>
      </c>
      <c r="D151" s="7">
        <v>13.77</v>
      </c>
      <c r="E151" s="7">
        <v>3.03</v>
      </c>
      <c r="F151" s="7">
        <v>0</v>
      </c>
      <c r="G151" s="12">
        <v>45290</v>
      </c>
      <c r="H151" s="12">
        <v>45271</v>
      </c>
      <c r="I151" s="13">
        <v>-19</v>
      </c>
      <c r="J151" s="7" t="s">
        <v>14</v>
      </c>
      <c r="K151" s="7">
        <f t="shared" si="8"/>
        <v>13.77</v>
      </c>
      <c r="L151" s="19">
        <f t="shared" si="9"/>
        <v>-261.63</v>
      </c>
    </row>
    <row r="152" spans="1:12" ht="14.25">
      <c r="A152" s="7" t="s">
        <v>16</v>
      </c>
      <c r="B152" s="15" t="s">
        <v>164</v>
      </c>
      <c r="C152" s="12">
        <v>45260</v>
      </c>
      <c r="D152" s="7">
        <v>298.11</v>
      </c>
      <c r="E152" s="7">
        <v>65.58</v>
      </c>
      <c r="F152" s="7">
        <v>0</v>
      </c>
      <c r="G152" s="12">
        <v>45290</v>
      </c>
      <c r="H152" s="12">
        <v>45271</v>
      </c>
      <c r="I152" s="13">
        <v>-19</v>
      </c>
      <c r="J152" s="7" t="s">
        <v>14</v>
      </c>
      <c r="K152" s="7">
        <f t="shared" si="8"/>
        <v>298.11</v>
      </c>
      <c r="L152" s="19">
        <f t="shared" si="9"/>
        <v>-5664.09</v>
      </c>
    </row>
    <row r="153" spans="1:12" ht="14.25">
      <c r="A153" s="7" t="s">
        <v>16</v>
      </c>
      <c r="B153" s="15" t="s">
        <v>165</v>
      </c>
      <c r="C153" s="12">
        <v>45260</v>
      </c>
      <c r="D153" s="7">
        <v>298.11</v>
      </c>
      <c r="E153" s="7">
        <v>65.58</v>
      </c>
      <c r="F153" s="7">
        <v>0</v>
      </c>
      <c r="G153" s="12">
        <v>45290</v>
      </c>
      <c r="H153" s="12">
        <v>45271</v>
      </c>
      <c r="I153" s="13">
        <v>-19</v>
      </c>
      <c r="J153" s="7" t="s">
        <v>14</v>
      </c>
      <c r="K153" s="7">
        <f t="shared" si="8"/>
        <v>298.11</v>
      </c>
      <c r="L153" s="19">
        <f t="shared" si="9"/>
        <v>-5664.09</v>
      </c>
    </row>
    <row r="154" spans="1:12" ht="14.25">
      <c r="A154" s="7" t="s">
        <v>16</v>
      </c>
      <c r="B154" s="15" t="s">
        <v>166</v>
      </c>
      <c r="C154" s="12">
        <v>45260</v>
      </c>
      <c r="D154" s="7">
        <v>298.11</v>
      </c>
      <c r="E154" s="7">
        <v>65.58</v>
      </c>
      <c r="F154" s="7">
        <v>0</v>
      </c>
      <c r="G154" s="12">
        <v>45290</v>
      </c>
      <c r="H154" s="12">
        <v>45271</v>
      </c>
      <c r="I154" s="13">
        <v>-19</v>
      </c>
      <c r="J154" s="7" t="s">
        <v>14</v>
      </c>
      <c r="K154" s="7">
        <f t="shared" si="8"/>
        <v>298.11</v>
      </c>
      <c r="L154" s="19">
        <f t="shared" si="9"/>
        <v>-5664.09</v>
      </c>
    </row>
    <row r="155" spans="1:12" ht="14.25">
      <c r="A155" s="7" t="s">
        <v>16</v>
      </c>
      <c r="B155" s="15" t="s">
        <v>168</v>
      </c>
      <c r="C155" s="12">
        <v>45260</v>
      </c>
      <c r="D155" s="7">
        <v>55</v>
      </c>
      <c r="E155" s="7">
        <v>12.1</v>
      </c>
      <c r="F155" s="7">
        <v>0</v>
      </c>
      <c r="G155" s="12">
        <v>45291</v>
      </c>
      <c r="H155" s="12">
        <v>45271</v>
      </c>
      <c r="I155" s="13">
        <v>-20</v>
      </c>
      <c r="J155" s="7" t="s">
        <v>14</v>
      </c>
      <c r="K155" s="7">
        <f t="shared" si="8"/>
        <v>55</v>
      </c>
      <c r="L155" s="19">
        <f t="shared" si="9"/>
        <v>-1100</v>
      </c>
    </row>
    <row r="156" spans="1:12" ht="14.25">
      <c r="A156" s="7" t="s">
        <v>16</v>
      </c>
      <c r="B156" s="15" t="s">
        <v>162</v>
      </c>
      <c r="C156" s="12">
        <v>45261</v>
      </c>
      <c r="D156" s="7">
        <v>728</v>
      </c>
      <c r="E156" s="7">
        <v>0</v>
      </c>
      <c r="F156" s="7">
        <v>0</v>
      </c>
      <c r="G156" s="12">
        <v>45275</v>
      </c>
      <c r="H156" s="12">
        <v>45271</v>
      </c>
      <c r="I156" s="13">
        <v>-4</v>
      </c>
      <c r="J156" s="7" t="s">
        <v>22</v>
      </c>
      <c r="K156" s="7">
        <f t="shared" si="8"/>
        <v>728</v>
      </c>
      <c r="L156" s="19">
        <f t="shared" si="9"/>
        <v>-2912</v>
      </c>
    </row>
    <row r="157" spans="1:12" ht="14.25">
      <c r="A157" s="7" t="s">
        <v>16</v>
      </c>
      <c r="B157" s="15" t="s">
        <v>170</v>
      </c>
      <c r="C157" s="12">
        <v>45261</v>
      </c>
      <c r="D157" s="7">
        <v>306.21</v>
      </c>
      <c r="E157" s="7">
        <v>67.37</v>
      </c>
      <c r="F157" s="7">
        <v>0</v>
      </c>
      <c r="G157" s="12">
        <v>45303</v>
      </c>
      <c r="H157" s="12">
        <v>45271</v>
      </c>
      <c r="I157" s="13">
        <v>-32</v>
      </c>
      <c r="J157" s="7" t="s">
        <v>14</v>
      </c>
      <c r="K157" s="7">
        <f t="shared" si="8"/>
        <v>306.21</v>
      </c>
      <c r="L157" s="19">
        <f t="shared" si="9"/>
        <v>-9798.72</v>
      </c>
    </row>
    <row r="158" spans="1:12" ht="14.25">
      <c r="A158" s="7" t="s">
        <v>16</v>
      </c>
      <c r="B158" s="15" t="s">
        <v>167</v>
      </c>
      <c r="C158" s="12">
        <v>45266</v>
      </c>
      <c r="D158" s="7">
        <v>127.24</v>
      </c>
      <c r="E158" s="7">
        <v>0</v>
      </c>
      <c r="F158" s="7">
        <v>0</v>
      </c>
      <c r="G158" s="12">
        <v>45296</v>
      </c>
      <c r="H158" s="12">
        <v>45271</v>
      </c>
      <c r="I158" s="13">
        <v>-25</v>
      </c>
      <c r="J158" s="7" t="s">
        <v>22</v>
      </c>
      <c r="K158" s="7">
        <f t="shared" si="8"/>
        <v>127.24</v>
      </c>
      <c r="L158" s="19">
        <f t="shared" si="9"/>
        <v>-3181</v>
      </c>
    </row>
    <row r="159" spans="1:12" ht="14.25">
      <c r="A159" s="7" t="s">
        <v>16</v>
      </c>
      <c r="B159" s="15" t="s">
        <v>169</v>
      </c>
      <c r="C159" s="12">
        <v>45266</v>
      </c>
      <c r="D159" s="7">
        <v>197.92</v>
      </c>
      <c r="E159" s="7">
        <v>43.54</v>
      </c>
      <c r="F159" s="7">
        <v>0</v>
      </c>
      <c r="G159" s="12">
        <v>45296</v>
      </c>
      <c r="H159" s="12">
        <v>45271</v>
      </c>
      <c r="I159" s="13">
        <v>-25</v>
      </c>
      <c r="J159" s="7" t="s">
        <v>14</v>
      </c>
      <c r="K159" s="7">
        <f t="shared" si="8"/>
        <v>197.92</v>
      </c>
      <c r="L159" s="19">
        <f t="shared" si="9"/>
        <v>-4948</v>
      </c>
    </row>
    <row r="160" spans="1:12" ht="14.25">
      <c r="A160" s="7" t="s">
        <v>16</v>
      </c>
      <c r="B160" s="15" t="s">
        <v>172</v>
      </c>
      <c r="C160" s="12">
        <v>45266</v>
      </c>
      <c r="D160" s="7">
        <v>2943.52</v>
      </c>
      <c r="E160" s="7">
        <v>647.57</v>
      </c>
      <c r="F160" s="7">
        <v>0</v>
      </c>
      <c r="G160" s="12">
        <v>45266</v>
      </c>
      <c r="H160" s="12">
        <v>45282</v>
      </c>
      <c r="I160" s="13">
        <v>16</v>
      </c>
      <c r="J160" s="7" t="s">
        <v>14</v>
      </c>
      <c r="K160" s="7">
        <f t="shared" si="8"/>
        <v>2943.52</v>
      </c>
      <c r="L160" s="19">
        <f t="shared" si="9"/>
        <v>47096.32</v>
      </c>
    </row>
    <row r="161" spans="1:12" ht="14.25">
      <c r="A161" s="7" t="s">
        <v>16</v>
      </c>
      <c r="B161" s="15" t="s">
        <v>171</v>
      </c>
      <c r="C161" s="12">
        <v>45271</v>
      </c>
      <c r="D161" s="7">
        <v>600</v>
      </c>
      <c r="E161" s="7">
        <v>132</v>
      </c>
      <c r="F161" s="7">
        <v>0</v>
      </c>
      <c r="G161" s="12">
        <v>45302</v>
      </c>
      <c r="H161" s="12">
        <v>45272</v>
      </c>
      <c r="I161" s="13">
        <v>-30</v>
      </c>
      <c r="J161" s="7" t="s">
        <v>14</v>
      </c>
      <c r="K161" s="7">
        <f t="shared" si="8"/>
        <v>600</v>
      </c>
      <c r="L161" s="19">
        <f t="shared" si="9"/>
        <v>-18000</v>
      </c>
    </row>
    <row r="162" spans="1:12" ht="15">
      <c r="A162" s="7"/>
      <c r="B162" s="7"/>
      <c r="C162" s="7"/>
      <c r="D162" s="7"/>
      <c r="E162" s="7"/>
      <c r="F162" s="7"/>
      <c r="G162" s="13"/>
      <c r="H162" s="13"/>
      <c r="I162" s="13"/>
      <c r="J162" s="8" t="s">
        <v>173</v>
      </c>
      <c r="K162" s="9">
        <f>SUM(K5:K161)</f>
        <v>254105.00999999998</v>
      </c>
      <c r="L162" s="10">
        <f>SUM(L5:L161)</f>
        <v>-9066614.049999997</v>
      </c>
    </row>
    <row r="167" ht="12.75">
      <c r="B167" s="1" t="s">
        <v>174</v>
      </c>
    </row>
    <row r="168" spans="1:3" ht="12.75">
      <c r="A168" s="2" t="s">
        <v>175</v>
      </c>
      <c r="B168" s="1" t="s">
        <v>176</v>
      </c>
      <c r="C168" s="3">
        <f>L162/K162</f>
        <v>-35.68057965484426</v>
      </c>
    </row>
    <row r="169" ht="12.75">
      <c r="B169" s="1" t="s">
        <v>177</v>
      </c>
    </row>
  </sheetData>
  <sheetProtection/>
  <autoFilter ref="B5:L161">
    <sortState ref="B6:L169">
      <sortCondition sortBy="value" ref="C6:C169"/>
    </sortState>
  </autoFilter>
  <mergeCells count="1">
    <mergeCell ref="B1:L3"/>
  </mergeCells>
  <printOptions horizontalCentered="1"/>
  <pageMargins left="0.15748031496062992" right="0.15748031496062992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2023-12-29T20:17:07Z</cp:lastPrinted>
  <dcterms:modified xsi:type="dcterms:W3CDTF">2023-12-29T20:20:38Z</dcterms:modified>
  <cp:category/>
  <cp:version/>
  <cp:contentType/>
  <cp:contentStatus/>
</cp:coreProperties>
</file>