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1910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<sst xmlns="http://schemas.openxmlformats.org/spreadsheetml/2006/main" count="498" uniqueCount="181">
  <si>
    <t>Anno</t>
  </si>
  <si>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</si>
  <si>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</si>
  <si>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</si>
  <si>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</si>
  <si>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</si>
  <si>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</si>
  <si>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</si>
  <si>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</si>
  <si>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</si>
  <si>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</si>
  <si>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Imp.Fatt X Ritardo gg</t>
  </si>
  <si>
    <t>2021</t>
  </si>
  <si>
    <t>47/PA</t>
  </si>
  <si>
    <t>S</t>
  </si>
  <si>
    <t>169</t>
  </si>
  <si>
    <t>929/PA</t>
  </si>
  <si>
    <t>1/PA2021</t>
  </si>
  <si>
    <t>2021BENA005001224</t>
  </si>
  <si>
    <t>N</t>
  </si>
  <si>
    <t>20214E01532</t>
  </si>
  <si>
    <t>26/PA2021</t>
  </si>
  <si>
    <t>FPA 8/21</t>
  </si>
  <si>
    <t>00011/21</t>
  </si>
  <si>
    <t>51</t>
  </si>
  <si>
    <t>IPA21INV00100</t>
  </si>
  <si>
    <t>E/67</t>
  </si>
  <si>
    <t>2/12</t>
  </si>
  <si>
    <t>9431/2021</t>
  </si>
  <si>
    <t>9432/2021</t>
  </si>
  <si>
    <t>9433/2021</t>
  </si>
  <si>
    <t>162</t>
  </si>
  <si>
    <t>229 / A</t>
  </si>
  <si>
    <t>196</t>
  </si>
  <si>
    <t>126/PA2021</t>
  </si>
  <si>
    <t>63/PA</t>
  </si>
  <si>
    <t>29/MA</t>
  </si>
  <si>
    <t>26982/2021</t>
  </si>
  <si>
    <t>27068/2021</t>
  </si>
  <si>
    <t>27069/2021</t>
  </si>
  <si>
    <t>27067/2021</t>
  </si>
  <si>
    <t>E/125</t>
  </si>
  <si>
    <t>46455/2021</t>
  </si>
  <si>
    <t>46457/2021</t>
  </si>
  <si>
    <t>46456/2021</t>
  </si>
  <si>
    <t>178/PA2021</t>
  </si>
  <si>
    <t>104 /P</t>
  </si>
  <si>
    <t>35</t>
  </si>
  <si>
    <t>1021071321</t>
  </si>
  <si>
    <t>110 /P</t>
  </si>
  <si>
    <t>E/177</t>
  </si>
  <si>
    <t>109 /P</t>
  </si>
  <si>
    <t>53/PA</t>
  </si>
  <si>
    <t>59A/21</t>
  </si>
  <si>
    <t>50</t>
  </si>
  <si>
    <t>69013/2021</t>
  </si>
  <si>
    <t>69109/2021</t>
  </si>
  <si>
    <t>69110/2021</t>
  </si>
  <si>
    <t>69111/2021</t>
  </si>
  <si>
    <t>1021100808</t>
  </si>
  <si>
    <t>898</t>
  </si>
  <si>
    <t>475/PA</t>
  </si>
  <si>
    <t>800710</t>
  </si>
  <si>
    <t>90926/2021</t>
  </si>
  <si>
    <t>90925/2021</t>
  </si>
  <si>
    <t>90927/2021</t>
  </si>
  <si>
    <t>266/PA2021</t>
  </si>
  <si>
    <t>800843</t>
  </si>
  <si>
    <t>800842</t>
  </si>
  <si>
    <t>120/PA</t>
  </si>
  <si>
    <t>1021137785</t>
  </si>
  <si>
    <t>18/PA</t>
  </si>
  <si>
    <t>646</t>
  </si>
  <si>
    <t>56</t>
  </si>
  <si>
    <t>163/PA</t>
  </si>
  <si>
    <t>800997</t>
  </si>
  <si>
    <t>108</t>
  </si>
  <si>
    <t>FVL1202</t>
  </si>
  <si>
    <t>FPA 15/21</t>
  </si>
  <si>
    <t>113427/2021</t>
  </si>
  <si>
    <t>113428/2021</t>
  </si>
  <si>
    <t>113331/2021</t>
  </si>
  <si>
    <t>113429/2021</t>
  </si>
  <si>
    <t>28</t>
  </si>
  <si>
    <t>1021161315</t>
  </si>
  <si>
    <t>15/PA</t>
  </si>
  <si>
    <t>14/PA</t>
  </si>
  <si>
    <t>93/PA</t>
  </si>
  <si>
    <t>IPA21INV01867</t>
  </si>
  <si>
    <t>0000333</t>
  </si>
  <si>
    <t>0000334</t>
  </si>
  <si>
    <t>349/PA2021</t>
  </si>
  <si>
    <t>350/PA2021</t>
  </si>
  <si>
    <t>348/PA2021</t>
  </si>
  <si>
    <t>135487/2021</t>
  </si>
  <si>
    <t>135489/2021</t>
  </si>
  <si>
    <t>135488/2021</t>
  </si>
  <si>
    <t>535</t>
  </si>
  <si>
    <t>2/70</t>
  </si>
  <si>
    <t>79</t>
  </si>
  <si>
    <t>354/PA2021</t>
  </si>
  <si>
    <t>353/PA2021</t>
  </si>
  <si>
    <t>154071/2021</t>
  </si>
  <si>
    <t>P0016016</t>
  </si>
  <si>
    <t>173 /P</t>
  </si>
  <si>
    <t>1112</t>
  </si>
  <si>
    <t>157507/2021</t>
  </si>
  <si>
    <t>157506/2021</t>
  </si>
  <si>
    <t>157505/2021</t>
  </si>
  <si>
    <t>1073 /PA</t>
  </si>
  <si>
    <t>21302121</t>
  </si>
  <si>
    <t>157419/2021</t>
  </si>
  <si>
    <t>291/PA</t>
  </si>
  <si>
    <t>112/001</t>
  </si>
  <si>
    <t>179325/2021</t>
  </si>
  <si>
    <t>179324/2021</t>
  </si>
  <si>
    <t>179323/2021</t>
  </si>
  <si>
    <t>1021233238</t>
  </si>
  <si>
    <t>97</t>
  </si>
  <si>
    <t>21PAS0011393</t>
  </si>
  <si>
    <t>801622</t>
  </si>
  <si>
    <t>FT/PAM/V2A/0001124</t>
  </si>
  <si>
    <t>119A/21</t>
  </si>
  <si>
    <t>FPA 106/21</t>
  </si>
  <si>
    <t>V3-23752</t>
  </si>
  <si>
    <t>008/000058</t>
  </si>
  <si>
    <t>227 /P</t>
  </si>
  <si>
    <t>201957/2021</t>
  </si>
  <si>
    <t>202038/2021</t>
  </si>
  <si>
    <t>202040/2021</t>
  </si>
  <si>
    <t>202039/2021</t>
  </si>
  <si>
    <t>IPA21INV02491</t>
  </si>
  <si>
    <t>801843</t>
  </si>
  <si>
    <t>801844</t>
  </si>
  <si>
    <t>383/PA</t>
  </si>
  <si>
    <t>464</t>
  </si>
  <si>
    <t>210136/PA</t>
  </si>
  <si>
    <t>509/PA2021</t>
  </si>
  <si>
    <t>FPA 43/21</t>
  </si>
  <si>
    <t>000070-0CP0PA</t>
  </si>
  <si>
    <t>899PA</t>
  </si>
  <si>
    <t>163</t>
  </si>
  <si>
    <t>4600000163</t>
  </si>
  <si>
    <t>118-21BS</t>
  </si>
  <si>
    <t>525/PA2021</t>
  </si>
  <si>
    <t>V3-27201</t>
  </si>
  <si>
    <t>V3-27681</t>
  </si>
  <si>
    <t>153A/21</t>
  </si>
  <si>
    <t>224199/2021</t>
  </si>
  <si>
    <t>224197/2021</t>
  </si>
  <si>
    <t>224198/2021</t>
  </si>
  <si>
    <t>1488</t>
  </si>
  <si>
    <t>2573/F</t>
  </si>
  <si>
    <t>47099</t>
  </si>
  <si>
    <t>47100</t>
  </si>
  <si>
    <t>V3-29756</t>
  </si>
  <si>
    <t>802077</t>
  </si>
  <si>
    <t>802076</t>
  </si>
  <si>
    <t>1575</t>
  </si>
  <si>
    <t>802101</t>
  </si>
  <si>
    <t>80</t>
  </si>
  <si>
    <t>21303033</t>
  </si>
  <si>
    <t>21PAS0016831</t>
  </si>
  <si>
    <t>167A/21</t>
  </si>
  <si>
    <t>175/001</t>
  </si>
  <si>
    <t>177/001</t>
  </si>
  <si>
    <t>176/001</t>
  </si>
  <si>
    <t>V3-32636</t>
  </si>
  <si>
    <t>587/PA2021</t>
  </si>
  <si>
    <t>182/001</t>
  </si>
  <si>
    <t>244398/2021</t>
  </si>
  <si>
    <t>244320/2021</t>
  </si>
  <si>
    <t>244399/2021</t>
  </si>
  <si>
    <t>244400/2021</t>
  </si>
  <si>
    <t>478/PA</t>
  </si>
  <si>
    <t xml:space="preserve">Totali </t>
  </si>
  <si>
    <t>Totale colonna L</t>
  </si>
  <si>
    <t>Indice pagamenti=</t>
  </si>
  <si>
    <t xml:space="preserve">----------------------------------  = </t>
  </si>
  <si>
    <t>Totale colonna K</t>
  </si>
  <si>
    <t>Istituto Comprensivo Statale "Teresio Olivelli" - Villa Carcina
Rilevazione della tempestività dei pagamenti delle transazioni commerciali ex art. 41, c. I, DL 66/2014
Periodo Annuale 2021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</si>
</sst>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.00"/>
    <numFmt numFmtId="173" formatCode="[$-410]dddd\ d\ mmmm\ yyyy"/>
  </numFmts>
  <fonts count="36">
    <font>
      <sz val="10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 horizontal="right" vertical="center" wrapText="1"/>
    </xf>
    <xf numFmtId="172" fontId="1" fillId="0" borderId="0" xfId="0" applyNumberFormat="1" applyFont="1" applyBorder="1" applyAlignment="1">
      <alignment horizontal="right" vertical="center" wrapText="1"/>
    </xf>
    <xf numFmtId="172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1" fillId="6" borderId="10" xfId="0" applyFont="1" applyFill="1" applyBorder="1" applyAlignment="1">
      <alignment horizontal="center" vertical="center" wrapText="1"/>
    </xf>
    <xf numFmtId="14" fontId="1" fillId="6" borderId="10" xfId="0" applyNumberFormat="1" applyFont="1" applyFill="1" applyBorder="1" applyAlignment="1">
      <alignment horizontal="center" vertical="center" wrapText="1"/>
    </xf>
    <xf numFmtId="172" fontId="0" fillId="6" borderId="10" xfId="0" applyNumberFormat="1" applyFont="1" applyFill="1" applyBorder="1" applyAlignment="1">
      <alignment horizontal="right" vertical="center" wrapText="1"/>
    </xf>
    <xf numFmtId="0" fontId="0" fillId="6" borderId="10" xfId="0" applyFill="1" applyBorder="1" applyAlignment="1">
      <alignment/>
    </xf>
    <xf numFmtId="0" fontId="0" fillId="0" borderId="0" xfId="46" applyFont="1" applyAlignment="1">
      <alignment horizontal="center" wrapText="1"/>
      <protection/>
    </xf>
    <xf numFmtId="0" fontId="0" fillId="0" borderId="0" xfId="46" applyAlignment="1">
      <alignment horizontal="center"/>
      <protection/>
    </xf>
    <xf numFmtId="0" fontId="0" fillId="0" borderId="11" xfId="46" applyBorder="1" applyAlignment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2"/>
  <sheetViews>
    <sheetView showGridLines="0" tabSelected="1" zoomScalePageLayoutView="0" workbookViewId="0" topLeftCell="B1">
      <selection activeCell="D4" sqref="D1:D16384"/>
    </sheetView>
  </sheetViews>
  <sheetFormatPr defaultColWidth="9.140625" defaultRowHeight="12.75"/>
  <cols>
    <col min="1" max="1" width="17.57421875" style="0" hidden="1" customWidth="1"/>
    <col min="2" max="2" width="23.7109375" style="17" bestFit="1" customWidth="1"/>
    <col min="3" max="3" width="10.140625" style="4" bestFit="1" customWidth="1"/>
    <col min="4" max="6" width="9.7109375" style="0" hidden="1" customWidth="1"/>
    <col min="7" max="7" width="10.8515625" style="14" bestFit="1" customWidth="1"/>
    <col min="8" max="8" width="12.28125" style="14" bestFit="1" customWidth="1"/>
    <col min="9" max="9" width="7.140625" style="5" bestFit="1" customWidth="1"/>
    <col min="10" max="10" width="15.57421875" style="0" hidden="1" customWidth="1"/>
    <col min="11" max="11" width="18.140625" style="0" customWidth="1"/>
    <col min="12" max="12" width="13.8515625" style="0" bestFit="1" customWidth="1"/>
  </cols>
  <sheetData>
    <row r="1" spans="2:12" ht="12.75">
      <c r="B1" s="24" t="s">
        <v>180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2:12" ht="12.75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2:12" ht="12.7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45" customHeight="1">
      <c r="A4" s="7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1" t="s">
        <v>6</v>
      </c>
      <c r="H4" s="21" t="s">
        <v>7</v>
      </c>
      <c r="I4" s="20" t="s">
        <v>8</v>
      </c>
      <c r="J4" s="20" t="s">
        <v>9</v>
      </c>
      <c r="K4" s="20" t="s">
        <v>10</v>
      </c>
      <c r="L4" s="20" t="s">
        <v>11</v>
      </c>
    </row>
    <row r="5" spans="1:12" ht="12.75">
      <c r="A5" s="8" t="s">
        <v>12</v>
      </c>
      <c r="B5" s="15" t="s">
        <v>13</v>
      </c>
      <c r="C5" s="10">
        <v>44186</v>
      </c>
      <c r="D5" s="11">
        <v>275</v>
      </c>
      <c r="E5" s="11">
        <v>60.5</v>
      </c>
      <c r="F5" s="11">
        <v>0</v>
      </c>
      <c r="G5" s="10">
        <v>44227</v>
      </c>
      <c r="H5" s="10">
        <v>44208</v>
      </c>
      <c r="I5" s="19">
        <v>-19</v>
      </c>
      <c r="J5" s="9" t="s">
        <v>14</v>
      </c>
      <c r="K5" s="11">
        <f aca="true" t="shared" si="0" ref="K5:K36">IF(J5="N",SUM(D5,E5,F5),SUM(D5,F5))</f>
        <v>275</v>
      </c>
      <c r="L5" s="22">
        <f aca="true" t="shared" si="1" ref="L5:L36">PRODUCT(I5,K5)</f>
        <v>-5225</v>
      </c>
    </row>
    <row r="6" spans="1:12" ht="12.75">
      <c r="A6" s="8" t="s">
        <v>12</v>
      </c>
      <c r="B6" s="15" t="s">
        <v>15</v>
      </c>
      <c r="C6" s="10">
        <v>44174</v>
      </c>
      <c r="D6" s="11">
        <v>1080</v>
      </c>
      <c r="E6" s="11">
        <v>237.6</v>
      </c>
      <c r="F6" s="11">
        <v>0</v>
      </c>
      <c r="G6" s="10">
        <v>44227</v>
      </c>
      <c r="H6" s="10">
        <v>44208</v>
      </c>
      <c r="I6" s="19">
        <v>-19</v>
      </c>
      <c r="J6" s="9" t="s">
        <v>14</v>
      </c>
      <c r="K6" s="11">
        <f t="shared" si="0"/>
        <v>1080</v>
      </c>
      <c r="L6" s="22">
        <f t="shared" si="1"/>
        <v>-20520</v>
      </c>
    </row>
    <row r="7" spans="1:12" ht="12.75">
      <c r="A7" s="8" t="s">
        <v>12</v>
      </c>
      <c r="B7" s="15" t="s">
        <v>16</v>
      </c>
      <c r="C7" s="10">
        <v>44200</v>
      </c>
      <c r="D7" s="11">
        <v>1330</v>
      </c>
      <c r="E7" s="11">
        <v>292.6</v>
      </c>
      <c r="F7" s="11">
        <v>0</v>
      </c>
      <c r="G7" s="10">
        <v>44231</v>
      </c>
      <c r="H7" s="10">
        <v>44208</v>
      </c>
      <c r="I7" s="19">
        <v>-23</v>
      </c>
      <c r="J7" s="9" t="s">
        <v>14</v>
      </c>
      <c r="K7" s="11">
        <f t="shared" si="0"/>
        <v>1330</v>
      </c>
      <c r="L7" s="22">
        <f t="shared" si="1"/>
        <v>-30590</v>
      </c>
    </row>
    <row r="8" spans="1:12" ht="12.75">
      <c r="A8" s="8" t="s">
        <v>12</v>
      </c>
      <c r="B8" s="15" t="s">
        <v>17</v>
      </c>
      <c r="C8" s="10">
        <v>44204</v>
      </c>
      <c r="D8" s="11">
        <v>545</v>
      </c>
      <c r="E8" s="12">
        <v>119.9</v>
      </c>
      <c r="F8" s="12">
        <v>0</v>
      </c>
      <c r="G8" s="13">
        <v>44235</v>
      </c>
      <c r="H8" s="13">
        <v>44208</v>
      </c>
      <c r="I8" s="18">
        <v>-27</v>
      </c>
      <c r="J8" s="12" t="s">
        <v>14</v>
      </c>
      <c r="K8" s="12">
        <f t="shared" si="0"/>
        <v>545</v>
      </c>
      <c r="L8" s="23">
        <f t="shared" si="1"/>
        <v>-14715</v>
      </c>
    </row>
    <row r="9" spans="1:12" ht="12.75">
      <c r="A9" s="12" t="s">
        <v>12</v>
      </c>
      <c r="B9" s="16" t="s">
        <v>18</v>
      </c>
      <c r="C9" s="13">
        <v>44205</v>
      </c>
      <c r="D9" s="12">
        <v>6468</v>
      </c>
      <c r="E9" s="12">
        <v>0</v>
      </c>
      <c r="F9" s="12">
        <v>0</v>
      </c>
      <c r="G9" s="13">
        <v>44224</v>
      </c>
      <c r="H9" s="13">
        <v>44208</v>
      </c>
      <c r="I9" s="18">
        <v>-16</v>
      </c>
      <c r="J9" s="12" t="s">
        <v>19</v>
      </c>
      <c r="K9" s="12">
        <f t="shared" si="0"/>
        <v>6468</v>
      </c>
      <c r="L9" s="23">
        <f t="shared" si="1"/>
        <v>-103488</v>
      </c>
    </row>
    <row r="10" spans="1:12" ht="12.75">
      <c r="A10" s="12" t="s">
        <v>12</v>
      </c>
      <c r="B10" s="16" t="s">
        <v>20</v>
      </c>
      <c r="C10" s="13">
        <v>44210</v>
      </c>
      <c r="D10" s="12">
        <v>950</v>
      </c>
      <c r="E10" s="12">
        <v>209</v>
      </c>
      <c r="F10" s="12">
        <v>0</v>
      </c>
      <c r="G10" s="13">
        <v>44240</v>
      </c>
      <c r="H10" s="13">
        <v>44221</v>
      </c>
      <c r="I10" s="18">
        <v>-19</v>
      </c>
      <c r="J10" s="12" t="s">
        <v>14</v>
      </c>
      <c r="K10" s="12">
        <f t="shared" si="0"/>
        <v>950</v>
      </c>
      <c r="L10" s="23">
        <f t="shared" si="1"/>
        <v>-18050</v>
      </c>
    </row>
    <row r="11" spans="1:12" ht="12.75">
      <c r="A11" s="12" t="s">
        <v>12</v>
      </c>
      <c r="B11" s="16" t="s">
        <v>21</v>
      </c>
      <c r="C11" s="13">
        <v>44215</v>
      </c>
      <c r="D11" s="12">
        <v>50</v>
      </c>
      <c r="E11" s="12">
        <v>11</v>
      </c>
      <c r="F11" s="12">
        <v>0</v>
      </c>
      <c r="G11" s="13">
        <v>44246</v>
      </c>
      <c r="H11" s="13">
        <v>44221</v>
      </c>
      <c r="I11" s="18">
        <v>-25</v>
      </c>
      <c r="J11" s="12" t="s">
        <v>14</v>
      </c>
      <c r="K11" s="12">
        <f t="shared" si="0"/>
        <v>50</v>
      </c>
      <c r="L11" s="23">
        <f t="shared" si="1"/>
        <v>-1250</v>
      </c>
    </row>
    <row r="12" spans="1:12" ht="12.75">
      <c r="A12" s="12" t="s">
        <v>12</v>
      </c>
      <c r="B12" s="16" t="s">
        <v>22</v>
      </c>
      <c r="C12" s="13">
        <v>44215</v>
      </c>
      <c r="D12" s="12">
        <v>696.8</v>
      </c>
      <c r="E12" s="12">
        <v>0</v>
      </c>
      <c r="F12" s="12">
        <v>0</v>
      </c>
      <c r="G12" s="13">
        <v>44246</v>
      </c>
      <c r="H12" s="13">
        <v>44221</v>
      </c>
      <c r="I12" s="18">
        <v>-25</v>
      </c>
      <c r="J12" s="12" t="s">
        <v>19</v>
      </c>
      <c r="K12" s="12">
        <f t="shared" si="0"/>
        <v>696.8</v>
      </c>
      <c r="L12" s="23">
        <f t="shared" si="1"/>
        <v>-17420</v>
      </c>
    </row>
    <row r="13" spans="1:12" ht="12.75">
      <c r="A13" s="12" t="s">
        <v>12</v>
      </c>
      <c r="B13" s="16" t="s">
        <v>23</v>
      </c>
      <c r="C13" s="13">
        <v>44215</v>
      </c>
      <c r="D13" s="12">
        <v>210</v>
      </c>
      <c r="E13" s="12">
        <v>0</v>
      </c>
      <c r="F13" s="12">
        <v>0</v>
      </c>
      <c r="G13" s="13">
        <v>44246</v>
      </c>
      <c r="H13" s="13">
        <v>44221</v>
      </c>
      <c r="I13" s="18">
        <v>-25</v>
      </c>
      <c r="J13" s="12" t="s">
        <v>19</v>
      </c>
      <c r="K13" s="12">
        <f t="shared" si="0"/>
        <v>210</v>
      </c>
      <c r="L13" s="23">
        <f t="shared" si="1"/>
        <v>-5250</v>
      </c>
    </row>
    <row r="14" spans="1:12" ht="12.75">
      <c r="A14" s="12" t="s">
        <v>12</v>
      </c>
      <c r="B14" s="16" t="s">
        <v>24</v>
      </c>
      <c r="C14" s="13">
        <v>44218</v>
      </c>
      <c r="D14" s="12">
        <v>490.2</v>
      </c>
      <c r="E14" s="12">
        <v>107.84</v>
      </c>
      <c r="F14" s="12">
        <v>0</v>
      </c>
      <c r="G14" s="13">
        <v>44251</v>
      </c>
      <c r="H14" s="13">
        <v>44221</v>
      </c>
      <c r="I14" s="18">
        <v>-30</v>
      </c>
      <c r="J14" s="12" t="s">
        <v>14</v>
      </c>
      <c r="K14" s="12">
        <f t="shared" si="0"/>
        <v>490.2</v>
      </c>
      <c r="L14" s="23">
        <f t="shared" si="1"/>
        <v>-14706</v>
      </c>
    </row>
    <row r="15" spans="1:12" ht="12.75">
      <c r="A15" s="12" t="s">
        <v>12</v>
      </c>
      <c r="B15" s="16" t="s">
        <v>25</v>
      </c>
      <c r="C15" s="13">
        <v>44210</v>
      </c>
      <c r="D15" s="12">
        <v>191.7</v>
      </c>
      <c r="E15" s="12">
        <v>42.17</v>
      </c>
      <c r="F15" s="12">
        <v>0</v>
      </c>
      <c r="G15" s="13">
        <v>44255</v>
      </c>
      <c r="H15" s="13">
        <v>44221</v>
      </c>
      <c r="I15" s="18">
        <v>-34</v>
      </c>
      <c r="J15" s="12" t="s">
        <v>14</v>
      </c>
      <c r="K15" s="12">
        <f t="shared" si="0"/>
        <v>191.7</v>
      </c>
      <c r="L15" s="23">
        <f t="shared" si="1"/>
        <v>-6517.799999999999</v>
      </c>
    </row>
    <row r="16" spans="1:12" ht="12.75">
      <c r="A16" s="12" t="s">
        <v>12</v>
      </c>
      <c r="B16" s="16" t="s">
        <v>26</v>
      </c>
      <c r="C16" s="13">
        <v>44222</v>
      </c>
      <c r="D16" s="12">
        <v>600</v>
      </c>
      <c r="E16" s="12">
        <v>132</v>
      </c>
      <c r="F16" s="12">
        <v>0</v>
      </c>
      <c r="G16" s="13">
        <v>44253</v>
      </c>
      <c r="H16" s="13">
        <v>44226</v>
      </c>
      <c r="I16" s="18">
        <v>-27</v>
      </c>
      <c r="J16" s="12" t="s">
        <v>14</v>
      </c>
      <c r="K16" s="12">
        <f t="shared" si="0"/>
        <v>600</v>
      </c>
      <c r="L16" s="23">
        <f t="shared" si="1"/>
        <v>-16200</v>
      </c>
    </row>
    <row r="17" spans="1:12" ht="12.75">
      <c r="A17" s="12" t="s">
        <v>12</v>
      </c>
      <c r="B17" s="16" t="s">
        <v>27</v>
      </c>
      <c r="C17" s="13">
        <v>44217</v>
      </c>
      <c r="D17" s="12">
        <v>192.5</v>
      </c>
      <c r="E17" s="12">
        <v>9.63</v>
      </c>
      <c r="F17" s="12">
        <v>0</v>
      </c>
      <c r="G17" s="13">
        <v>44255</v>
      </c>
      <c r="H17" s="13">
        <v>44226</v>
      </c>
      <c r="I17" s="18">
        <v>-29</v>
      </c>
      <c r="J17" s="12" t="s">
        <v>14</v>
      </c>
      <c r="K17" s="12">
        <f t="shared" si="0"/>
        <v>192.5</v>
      </c>
      <c r="L17" s="23">
        <f t="shared" si="1"/>
        <v>-5582.5</v>
      </c>
    </row>
    <row r="18" spans="1:12" ht="12.75">
      <c r="A18" s="12" t="s">
        <v>12</v>
      </c>
      <c r="B18" s="16" t="s">
        <v>28</v>
      </c>
      <c r="C18" s="13">
        <v>44222</v>
      </c>
      <c r="D18" s="12">
        <v>46.4</v>
      </c>
      <c r="E18" s="12">
        <v>10.21</v>
      </c>
      <c r="F18" s="12">
        <v>0</v>
      </c>
      <c r="G18" s="13">
        <v>44255</v>
      </c>
      <c r="H18" s="13">
        <v>44253</v>
      </c>
      <c r="I18" s="18">
        <v>-2</v>
      </c>
      <c r="J18" s="12" t="s">
        <v>14</v>
      </c>
      <c r="K18" s="12">
        <f t="shared" si="0"/>
        <v>46.4</v>
      </c>
      <c r="L18" s="23">
        <f t="shared" si="1"/>
        <v>-92.8</v>
      </c>
    </row>
    <row r="19" spans="1:12" ht="12.75">
      <c r="A19" s="12" t="s">
        <v>12</v>
      </c>
      <c r="B19" s="16" t="s">
        <v>29</v>
      </c>
      <c r="C19" s="13">
        <v>44222</v>
      </c>
      <c r="D19" s="12">
        <v>46.4</v>
      </c>
      <c r="E19" s="12">
        <v>10.21</v>
      </c>
      <c r="F19" s="12">
        <v>0</v>
      </c>
      <c r="G19" s="13">
        <v>44255</v>
      </c>
      <c r="H19" s="13">
        <v>44253</v>
      </c>
      <c r="I19" s="18">
        <v>-2</v>
      </c>
      <c r="J19" s="12" t="s">
        <v>14</v>
      </c>
      <c r="K19" s="12">
        <f t="shared" si="0"/>
        <v>46.4</v>
      </c>
      <c r="L19" s="23">
        <f t="shared" si="1"/>
        <v>-92.8</v>
      </c>
    </row>
    <row r="20" spans="1:12" ht="12.75">
      <c r="A20" s="12" t="s">
        <v>12</v>
      </c>
      <c r="B20" s="16" t="s">
        <v>30</v>
      </c>
      <c r="C20" s="13">
        <v>44222</v>
      </c>
      <c r="D20" s="12">
        <v>56.4</v>
      </c>
      <c r="E20" s="12">
        <v>12.41</v>
      </c>
      <c r="F20" s="12">
        <v>0</v>
      </c>
      <c r="G20" s="13">
        <v>44255</v>
      </c>
      <c r="H20" s="13">
        <v>44253</v>
      </c>
      <c r="I20" s="18">
        <v>-2</v>
      </c>
      <c r="J20" s="12" t="s">
        <v>14</v>
      </c>
      <c r="K20" s="12">
        <f t="shared" si="0"/>
        <v>56.4</v>
      </c>
      <c r="L20" s="23">
        <f t="shared" si="1"/>
        <v>-112.8</v>
      </c>
    </row>
    <row r="21" spans="1:12" ht="12.75">
      <c r="A21" s="12" t="s">
        <v>12</v>
      </c>
      <c r="B21" s="16" t="s">
        <v>31</v>
      </c>
      <c r="C21" s="13">
        <v>44242</v>
      </c>
      <c r="D21" s="12">
        <v>117</v>
      </c>
      <c r="E21" s="12">
        <v>25.74</v>
      </c>
      <c r="F21" s="12">
        <v>0</v>
      </c>
      <c r="G21" s="13">
        <v>44286</v>
      </c>
      <c r="H21" s="13">
        <v>44253</v>
      </c>
      <c r="I21" s="18">
        <v>-33</v>
      </c>
      <c r="J21" s="12" t="s">
        <v>14</v>
      </c>
      <c r="K21" s="12">
        <f t="shared" si="0"/>
        <v>117</v>
      </c>
      <c r="L21" s="23">
        <f t="shared" si="1"/>
        <v>-3861</v>
      </c>
    </row>
    <row r="22" spans="1:12" ht="12.75">
      <c r="A22" s="12" t="s">
        <v>12</v>
      </c>
      <c r="B22" s="16" t="s">
        <v>32</v>
      </c>
      <c r="C22" s="13">
        <v>44237</v>
      </c>
      <c r="D22" s="12">
        <v>124.2</v>
      </c>
      <c r="E22" s="12">
        <v>27.32</v>
      </c>
      <c r="F22" s="12">
        <v>0</v>
      </c>
      <c r="G22" s="13">
        <v>44267</v>
      </c>
      <c r="H22" s="13">
        <v>44253</v>
      </c>
      <c r="I22" s="18">
        <v>-14</v>
      </c>
      <c r="J22" s="12" t="s">
        <v>14</v>
      </c>
      <c r="K22" s="12">
        <f t="shared" si="0"/>
        <v>124.2</v>
      </c>
      <c r="L22" s="23">
        <f t="shared" si="1"/>
        <v>-1738.8</v>
      </c>
    </row>
    <row r="23" spans="1:12" ht="12.75">
      <c r="A23" s="12" t="s">
        <v>12</v>
      </c>
      <c r="B23" s="16" t="s">
        <v>33</v>
      </c>
      <c r="C23" s="13">
        <v>44246</v>
      </c>
      <c r="D23" s="12">
        <v>205</v>
      </c>
      <c r="E23" s="12">
        <v>45.1</v>
      </c>
      <c r="F23" s="12">
        <v>0</v>
      </c>
      <c r="G23" s="13">
        <v>44286</v>
      </c>
      <c r="H23" s="13">
        <v>44256</v>
      </c>
      <c r="I23" s="18">
        <v>-30</v>
      </c>
      <c r="J23" s="12" t="s">
        <v>14</v>
      </c>
      <c r="K23" s="12">
        <f t="shared" si="0"/>
        <v>205</v>
      </c>
      <c r="L23" s="23">
        <f t="shared" si="1"/>
        <v>-6150</v>
      </c>
    </row>
    <row r="24" spans="1:12" ht="12.75">
      <c r="A24" s="12" t="s">
        <v>12</v>
      </c>
      <c r="B24" s="16" t="s">
        <v>34</v>
      </c>
      <c r="C24" s="13">
        <v>44254</v>
      </c>
      <c r="D24" s="12">
        <v>339.7</v>
      </c>
      <c r="E24" s="12">
        <v>74.73</v>
      </c>
      <c r="F24" s="12">
        <v>0</v>
      </c>
      <c r="G24" s="13">
        <v>44286</v>
      </c>
      <c r="H24" s="13">
        <v>44256</v>
      </c>
      <c r="I24" s="18">
        <v>-30</v>
      </c>
      <c r="J24" s="12" t="s">
        <v>14</v>
      </c>
      <c r="K24" s="12">
        <f t="shared" si="0"/>
        <v>339.7</v>
      </c>
      <c r="L24" s="23">
        <f t="shared" si="1"/>
        <v>-10191</v>
      </c>
    </row>
    <row r="25" spans="1:12" ht="12.75">
      <c r="A25" s="12" t="s">
        <v>12</v>
      </c>
      <c r="B25" s="16" t="s">
        <v>35</v>
      </c>
      <c r="C25" s="13">
        <v>44255</v>
      </c>
      <c r="D25" s="12">
        <v>766.36</v>
      </c>
      <c r="E25" s="12">
        <v>168.6</v>
      </c>
      <c r="F25" s="12">
        <v>0</v>
      </c>
      <c r="G25" s="13">
        <v>44283</v>
      </c>
      <c r="H25" s="13">
        <v>44277</v>
      </c>
      <c r="I25" s="18">
        <v>-6</v>
      </c>
      <c r="J25" s="12" t="s">
        <v>14</v>
      </c>
      <c r="K25" s="12">
        <f t="shared" si="0"/>
        <v>766.36</v>
      </c>
      <c r="L25" s="23">
        <f t="shared" si="1"/>
        <v>-4598.16</v>
      </c>
    </row>
    <row r="26" spans="1:12" ht="12.75">
      <c r="A26" s="12" t="s">
        <v>12</v>
      </c>
      <c r="B26" s="16" t="s">
        <v>36</v>
      </c>
      <c r="C26" s="13">
        <v>44255</v>
      </c>
      <c r="D26" s="12">
        <v>280</v>
      </c>
      <c r="E26" s="12">
        <v>14</v>
      </c>
      <c r="F26" s="12">
        <v>0</v>
      </c>
      <c r="G26" s="13">
        <v>44283</v>
      </c>
      <c r="H26" s="13">
        <v>44277</v>
      </c>
      <c r="I26" s="18">
        <v>-6</v>
      </c>
      <c r="J26" s="12" t="s">
        <v>14</v>
      </c>
      <c r="K26" s="12">
        <f t="shared" si="0"/>
        <v>280</v>
      </c>
      <c r="L26" s="23">
        <f t="shared" si="1"/>
        <v>-1680</v>
      </c>
    </row>
    <row r="27" spans="1:12" ht="12.75">
      <c r="A27" s="12" t="s">
        <v>12</v>
      </c>
      <c r="B27" s="16" t="s">
        <v>37</v>
      </c>
      <c r="C27" s="13">
        <v>44245</v>
      </c>
      <c r="D27" s="12">
        <v>300</v>
      </c>
      <c r="E27" s="12">
        <v>66</v>
      </c>
      <c r="F27" s="12">
        <v>0</v>
      </c>
      <c r="G27" s="13">
        <v>44286</v>
      </c>
      <c r="H27" s="13">
        <v>44277</v>
      </c>
      <c r="I27" s="18">
        <v>-9</v>
      </c>
      <c r="J27" s="12" t="s">
        <v>14</v>
      </c>
      <c r="K27" s="12">
        <f t="shared" si="0"/>
        <v>300</v>
      </c>
      <c r="L27" s="23">
        <f t="shared" si="1"/>
        <v>-2700</v>
      </c>
    </row>
    <row r="28" spans="1:12" ht="12.75">
      <c r="A28" s="12" t="s">
        <v>12</v>
      </c>
      <c r="B28" s="16" t="s">
        <v>38</v>
      </c>
      <c r="C28" s="13">
        <v>44245</v>
      </c>
      <c r="D28" s="12">
        <v>46.4</v>
      </c>
      <c r="E28" s="12">
        <v>10.21</v>
      </c>
      <c r="F28" s="12">
        <v>0</v>
      </c>
      <c r="G28" s="13">
        <v>44286</v>
      </c>
      <c r="H28" s="13">
        <v>44277</v>
      </c>
      <c r="I28" s="18">
        <v>-9</v>
      </c>
      <c r="J28" s="12" t="s">
        <v>14</v>
      </c>
      <c r="K28" s="12">
        <f t="shared" si="0"/>
        <v>46.4</v>
      </c>
      <c r="L28" s="23">
        <f t="shared" si="1"/>
        <v>-417.59999999999997</v>
      </c>
    </row>
    <row r="29" spans="1:12" ht="12.75">
      <c r="A29" s="12" t="s">
        <v>12</v>
      </c>
      <c r="B29" s="16" t="s">
        <v>39</v>
      </c>
      <c r="C29" s="13">
        <v>44245</v>
      </c>
      <c r="D29" s="12">
        <v>46.4</v>
      </c>
      <c r="E29" s="12">
        <v>10.21</v>
      </c>
      <c r="F29" s="12">
        <v>0</v>
      </c>
      <c r="G29" s="13">
        <v>44286</v>
      </c>
      <c r="H29" s="13">
        <v>44277</v>
      </c>
      <c r="I29" s="18">
        <v>-9</v>
      </c>
      <c r="J29" s="12" t="s">
        <v>14</v>
      </c>
      <c r="K29" s="12">
        <f t="shared" si="0"/>
        <v>46.4</v>
      </c>
      <c r="L29" s="23">
        <f t="shared" si="1"/>
        <v>-417.59999999999997</v>
      </c>
    </row>
    <row r="30" spans="1:12" ht="12.75">
      <c r="A30" s="12" t="s">
        <v>12</v>
      </c>
      <c r="B30" s="16" t="s">
        <v>40</v>
      </c>
      <c r="C30" s="13">
        <v>44245</v>
      </c>
      <c r="D30" s="12">
        <v>46.4</v>
      </c>
      <c r="E30" s="12">
        <v>10.21</v>
      </c>
      <c r="F30" s="12">
        <v>0</v>
      </c>
      <c r="G30" s="13">
        <v>44286</v>
      </c>
      <c r="H30" s="13">
        <v>44277</v>
      </c>
      <c r="I30" s="18">
        <v>-9</v>
      </c>
      <c r="J30" s="12" t="s">
        <v>14</v>
      </c>
      <c r="K30" s="12">
        <f t="shared" si="0"/>
        <v>46.4</v>
      </c>
      <c r="L30" s="23">
        <f t="shared" si="1"/>
        <v>-417.59999999999997</v>
      </c>
    </row>
    <row r="31" spans="1:12" ht="12.75">
      <c r="A31" s="12" t="s">
        <v>12</v>
      </c>
      <c r="B31" s="16" t="s">
        <v>41</v>
      </c>
      <c r="C31" s="13">
        <v>44264</v>
      </c>
      <c r="D31" s="12">
        <v>1940</v>
      </c>
      <c r="E31" s="12">
        <v>426.8</v>
      </c>
      <c r="F31" s="12">
        <v>0</v>
      </c>
      <c r="G31" s="13">
        <v>44295</v>
      </c>
      <c r="H31" s="13">
        <v>44277</v>
      </c>
      <c r="I31" s="18">
        <v>-18</v>
      </c>
      <c r="J31" s="12" t="s">
        <v>14</v>
      </c>
      <c r="K31" s="12">
        <f t="shared" si="0"/>
        <v>1940</v>
      </c>
      <c r="L31" s="23">
        <f t="shared" si="1"/>
        <v>-34920</v>
      </c>
    </row>
    <row r="32" spans="1:12" ht="12.75">
      <c r="A32" s="12" t="s">
        <v>12</v>
      </c>
      <c r="B32" s="16" t="s">
        <v>42</v>
      </c>
      <c r="C32" s="13">
        <v>44271</v>
      </c>
      <c r="D32" s="12">
        <v>46.4</v>
      </c>
      <c r="E32" s="12">
        <v>10.21</v>
      </c>
      <c r="F32" s="12">
        <v>0</v>
      </c>
      <c r="G32" s="13">
        <v>44316</v>
      </c>
      <c r="H32" s="13">
        <v>44277</v>
      </c>
      <c r="I32" s="18">
        <v>-39</v>
      </c>
      <c r="J32" s="12" t="s">
        <v>14</v>
      </c>
      <c r="K32" s="12">
        <f t="shared" si="0"/>
        <v>46.4</v>
      </c>
      <c r="L32" s="23">
        <f t="shared" si="1"/>
        <v>-1809.6</v>
      </c>
    </row>
    <row r="33" spans="1:12" ht="12.75">
      <c r="A33" s="12" t="s">
        <v>12</v>
      </c>
      <c r="B33" s="16" t="s">
        <v>43</v>
      </c>
      <c r="C33" s="13">
        <v>44271</v>
      </c>
      <c r="D33" s="12">
        <v>56.4</v>
      </c>
      <c r="E33" s="12">
        <v>12.41</v>
      </c>
      <c r="F33" s="12">
        <v>0</v>
      </c>
      <c r="G33" s="13">
        <v>44316</v>
      </c>
      <c r="H33" s="13">
        <v>44277</v>
      </c>
      <c r="I33" s="18">
        <v>-39</v>
      </c>
      <c r="J33" s="12" t="s">
        <v>14</v>
      </c>
      <c r="K33" s="12">
        <f t="shared" si="0"/>
        <v>56.4</v>
      </c>
      <c r="L33" s="23">
        <f t="shared" si="1"/>
        <v>-2199.6</v>
      </c>
    </row>
    <row r="34" spans="1:12" ht="12.75">
      <c r="A34" s="12" t="s">
        <v>12</v>
      </c>
      <c r="B34" s="16" t="s">
        <v>44</v>
      </c>
      <c r="C34" s="13">
        <v>44271</v>
      </c>
      <c r="D34" s="12">
        <v>46.4</v>
      </c>
      <c r="E34" s="12">
        <v>10.21</v>
      </c>
      <c r="F34" s="12">
        <v>0</v>
      </c>
      <c r="G34" s="13">
        <v>44316</v>
      </c>
      <c r="H34" s="13">
        <v>44277</v>
      </c>
      <c r="I34" s="18">
        <v>-39</v>
      </c>
      <c r="J34" s="12" t="s">
        <v>14</v>
      </c>
      <c r="K34" s="12">
        <f t="shared" si="0"/>
        <v>46.4</v>
      </c>
      <c r="L34" s="23">
        <f t="shared" si="1"/>
        <v>-1809.6</v>
      </c>
    </row>
    <row r="35" spans="1:12" ht="12.75">
      <c r="A35" s="12" t="s">
        <v>12</v>
      </c>
      <c r="B35" s="16" t="s">
        <v>45</v>
      </c>
      <c r="C35" s="13">
        <v>44278</v>
      </c>
      <c r="D35" s="12">
        <v>99</v>
      </c>
      <c r="E35" s="12">
        <v>21.78</v>
      </c>
      <c r="F35" s="12">
        <v>0</v>
      </c>
      <c r="G35" s="13">
        <v>44316</v>
      </c>
      <c r="H35" s="13">
        <v>44305</v>
      </c>
      <c r="I35" s="18">
        <v>-11</v>
      </c>
      <c r="J35" s="12" t="s">
        <v>14</v>
      </c>
      <c r="K35" s="12">
        <f t="shared" si="0"/>
        <v>99</v>
      </c>
      <c r="L35" s="23">
        <f t="shared" si="1"/>
        <v>-1089</v>
      </c>
    </row>
    <row r="36" spans="1:12" ht="12.75">
      <c r="A36" s="12" t="s">
        <v>12</v>
      </c>
      <c r="B36" s="16" t="s">
        <v>46</v>
      </c>
      <c r="C36" s="13">
        <v>44286</v>
      </c>
      <c r="D36" s="12">
        <v>33</v>
      </c>
      <c r="E36" s="12">
        <v>7.26</v>
      </c>
      <c r="F36" s="12">
        <v>0</v>
      </c>
      <c r="G36" s="13">
        <v>44316</v>
      </c>
      <c r="H36" s="13">
        <v>44305</v>
      </c>
      <c r="I36" s="18">
        <v>-11</v>
      </c>
      <c r="J36" s="12" t="s">
        <v>14</v>
      </c>
      <c r="K36" s="12">
        <f t="shared" si="0"/>
        <v>33</v>
      </c>
      <c r="L36" s="23">
        <f t="shared" si="1"/>
        <v>-363</v>
      </c>
    </row>
    <row r="37" spans="1:12" ht="12.75">
      <c r="A37" s="12" t="s">
        <v>12</v>
      </c>
      <c r="B37" s="16" t="s">
        <v>47</v>
      </c>
      <c r="C37" s="13">
        <v>44286</v>
      </c>
      <c r="D37" s="12">
        <v>716.8</v>
      </c>
      <c r="E37" s="12">
        <v>157.7</v>
      </c>
      <c r="F37" s="12">
        <v>0</v>
      </c>
      <c r="G37" s="13">
        <v>44346</v>
      </c>
      <c r="H37" s="13">
        <v>44305</v>
      </c>
      <c r="I37" s="18">
        <v>-41</v>
      </c>
      <c r="J37" s="12" t="s">
        <v>14</v>
      </c>
      <c r="K37" s="12">
        <f aca="true" t="shared" si="2" ref="K37:K68">IF(J37="N",SUM(D37,E37,F37),SUM(D37,F37))</f>
        <v>716.8</v>
      </c>
      <c r="L37" s="23">
        <f aca="true" t="shared" si="3" ref="L37:L68">PRODUCT(I37,K37)</f>
        <v>-29388.8</v>
      </c>
    </row>
    <row r="38" spans="1:12" ht="12.75">
      <c r="A38" s="12" t="s">
        <v>12</v>
      </c>
      <c r="B38" s="16" t="s">
        <v>48</v>
      </c>
      <c r="C38" s="13">
        <v>44285</v>
      </c>
      <c r="D38" s="12">
        <v>7.42</v>
      </c>
      <c r="E38" s="12">
        <v>0</v>
      </c>
      <c r="F38" s="12">
        <v>0</v>
      </c>
      <c r="G38" s="13">
        <v>44315</v>
      </c>
      <c r="H38" s="13">
        <v>44305</v>
      </c>
      <c r="I38" s="18">
        <v>-10</v>
      </c>
      <c r="J38" s="12" t="s">
        <v>19</v>
      </c>
      <c r="K38" s="12">
        <f t="shared" si="2"/>
        <v>7.42</v>
      </c>
      <c r="L38" s="23">
        <f t="shared" si="3"/>
        <v>-74.2</v>
      </c>
    </row>
    <row r="39" spans="1:12" ht="12.75">
      <c r="A39" s="12" t="s">
        <v>12</v>
      </c>
      <c r="B39" s="16" t="s">
        <v>49</v>
      </c>
      <c r="C39" s="13">
        <v>44298</v>
      </c>
      <c r="D39" s="12">
        <v>150</v>
      </c>
      <c r="E39" s="12">
        <v>33</v>
      </c>
      <c r="F39" s="12">
        <v>0</v>
      </c>
      <c r="G39" s="13">
        <v>44346</v>
      </c>
      <c r="H39" s="13">
        <v>44305</v>
      </c>
      <c r="I39" s="18">
        <v>-41</v>
      </c>
      <c r="J39" s="12" t="s">
        <v>14</v>
      </c>
      <c r="K39" s="12">
        <f t="shared" si="2"/>
        <v>150</v>
      </c>
      <c r="L39" s="23">
        <f t="shared" si="3"/>
        <v>-6150</v>
      </c>
    </row>
    <row r="40" spans="1:12" ht="12.75">
      <c r="A40" s="12" t="s">
        <v>12</v>
      </c>
      <c r="B40" s="16" t="s">
        <v>50</v>
      </c>
      <c r="C40" s="13">
        <v>44299</v>
      </c>
      <c r="D40" s="12">
        <v>388</v>
      </c>
      <c r="E40" s="12">
        <v>85.36</v>
      </c>
      <c r="F40" s="12">
        <v>0</v>
      </c>
      <c r="G40" s="13">
        <v>44329</v>
      </c>
      <c r="H40" s="13">
        <v>44305</v>
      </c>
      <c r="I40" s="18">
        <v>-24</v>
      </c>
      <c r="J40" s="12" t="s">
        <v>14</v>
      </c>
      <c r="K40" s="12">
        <f t="shared" si="2"/>
        <v>388</v>
      </c>
      <c r="L40" s="23">
        <f t="shared" si="3"/>
        <v>-9312</v>
      </c>
    </row>
    <row r="41" spans="1:12" ht="12.75">
      <c r="A41" s="12" t="s">
        <v>12</v>
      </c>
      <c r="B41" s="16" t="s">
        <v>51</v>
      </c>
      <c r="C41" s="13">
        <v>44298</v>
      </c>
      <c r="D41" s="12">
        <v>218.38</v>
      </c>
      <c r="E41" s="12">
        <v>48.04</v>
      </c>
      <c r="F41" s="12">
        <v>0</v>
      </c>
      <c r="G41" s="13">
        <v>44346</v>
      </c>
      <c r="H41" s="13">
        <v>44315</v>
      </c>
      <c r="I41" s="18">
        <v>-31</v>
      </c>
      <c r="J41" s="12" t="s">
        <v>14</v>
      </c>
      <c r="K41" s="12">
        <f t="shared" si="2"/>
        <v>218.38</v>
      </c>
      <c r="L41" s="23">
        <f t="shared" si="3"/>
        <v>-6769.78</v>
      </c>
    </row>
    <row r="42" spans="1:12" ht="12.75">
      <c r="A42" s="12" t="s">
        <v>12</v>
      </c>
      <c r="B42" s="16" t="s">
        <v>52</v>
      </c>
      <c r="C42" s="13">
        <v>44306</v>
      </c>
      <c r="D42" s="12">
        <v>3278.1</v>
      </c>
      <c r="E42" s="12">
        <v>721.18</v>
      </c>
      <c r="F42" s="12">
        <v>0</v>
      </c>
      <c r="G42" s="13">
        <v>44336</v>
      </c>
      <c r="H42" s="13">
        <v>44315</v>
      </c>
      <c r="I42" s="18">
        <v>-21</v>
      </c>
      <c r="J42" s="12" t="s">
        <v>14</v>
      </c>
      <c r="K42" s="12">
        <f t="shared" si="2"/>
        <v>3278.1</v>
      </c>
      <c r="L42" s="23">
        <f t="shared" si="3"/>
        <v>-68840.09999999999</v>
      </c>
    </row>
    <row r="43" spans="1:12" ht="12.75">
      <c r="A43" s="12" t="s">
        <v>12</v>
      </c>
      <c r="B43" s="16" t="s">
        <v>53</v>
      </c>
      <c r="C43" s="13">
        <v>44305</v>
      </c>
      <c r="D43" s="12">
        <v>940.51</v>
      </c>
      <c r="E43" s="12">
        <v>206.91</v>
      </c>
      <c r="F43" s="12">
        <v>0</v>
      </c>
      <c r="G43" s="13">
        <v>44408</v>
      </c>
      <c r="H43" s="13">
        <v>44315</v>
      </c>
      <c r="I43" s="18">
        <v>-93</v>
      </c>
      <c r="J43" s="12" t="s">
        <v>14</v>
      </c>
      <c r="K43" s="12">
        <f t="shared" si="2"/>
        <v>940.51</v>
      </c>
      <c r="L43" s="23">
        <f t="shared" si="3"/>
        <v>-87467.43</v>
      </c>
    </row>
    <row r="44" spans="1:12" ht="12.75">
      <c r="A44" s="12" t="s">
        <v>12</v>
      </c>
      <c r="B44" s="16" t="s">
        <v>54</v>
      </c>
      <c r="C44" s="13">
        <v>44305</v>
      </c>
      <c r="D44" s="12">
        <v>244</v>
      </c>
      <c r="E44" s="12">
        <v>53.68</v>
      </c>
      <c r="F44" s="12">
        <v>0</v>
      </c>
      <c r="G44" s="13">
        <v>44335</v>
      </c>
      <c r="H44" s="13">
        <v>44315</v>
      </c>
      <c r="I44" s="18">
        <v>-20</v>
      </c>
      <c r="J44" s="12" t="s">
        <v>14</v>
      </c>
      <c r="K44" s="12">
        <f t="shared" si="2"/>
        <v>244</v>
      </c>
      <c r="L44" s="23">
        <f t="shared" si="3"/>
        <v>-4880</v>
      </c>
    </row>
    <row r="45" spans="1:12" ht="12.75">
      <c r="A45" s="12" t="s">
        <v>12</v>
      </c>
      <c r="B45" s="16" t="s">
        <v>55</v>
      </c>
      <c r="C45" s="13">
        <v>44306</v>
      </c>
      <c r="D45" s="12">
        <v>300</v>
      </c>
      <c r="E45" s="12">
        <v>66</v>
      </c>
      <c r="F45" s="12">
        <v>0</v>
      </c>
      <c r="G45" s="13">
        <v>44347</v>
      </c>
      <c r="H45" s="13">
        <v>44315</v>
      </c>
      <c r="I45" s="18">
        <v>-32</v>
      </c>
      <c r="J45" s="12" t="s">
        <v>14</v>
      </c>
      <c r="K45" s="12">
        <f t="shared" si="2"/>
        <v>300</v>
      </c>
      <c r="L45" s="23">
        <f t="shared" si="3"/>
        <v>-9600</v>
      </c>
    </row>
    <row r="46" spans="1:12" ht="12.75">
      <c r="A46" s="12" t="s">
        <v>12</v>
      </c>
      <c r="B46" s="16" t="s">
        <v>56</v>
      </c>
      <c r="C46" s="13">
        <v>44306</v>
      </c>
      <c r="D46" s="12">
        <v>46.4</v>
      </c>
      <c r="E46" s="12">
        <v>10.21</v>
      </c>
      <c r="F46" s="12">
        <v>0</v>
      </c>
      <c r="G46" s="13">
        <v>44347</v>
      </c>
      <c r="H46" s="13">
        <v>44315</v>
      </c>
      <c r="I46" s="18">
        <v>-32</v>
      </c>
      <c r="J46" s="12" t="s">
        <v>14</v>
      </c>
      <c r="K46" s="12">
        <f t="shared" si="2"/>
        <v>46.4</v>
      </c>
      <c r="L46" s="23">
        <f t="shared" si="3"/>
        <v>-1484.8</v>
      </c>
    </row>
    <row r="47" spans="1:12" ht="12.75">
      <c r="A47" s="12" t="s">
        <v>12</v>
      </c>
      <c r="B47" s="16" t="s">
        <v>57</v>
      </c>
      <c r="C47" s="13">
        <v>44306</v>
      </c>
      <c r="D47" s="12">
        <v>46.4</v>
      </c>
      <c r="E47" s="12">
        <v>10.21</v>
      </c>
      <c r="F47" s="12">
        <v>0</v>
      </c>
      <c r="G47" s="13">
        <v>44347</v>
      </c>
      <c r="H47" s="13">
        <v>44315</v>
      </c>
      <c r="I47" s="18">
        <v>-32</v>
      </c>
      <c r="J47" s="12" t="s">
        <v>14</v>
      </c>
      <c r="K47" s="12">
        <f t="shared" si="2"/>
        <v>46.4</v>
      </c>
      <c r="L47" s="23">
        <f t="shared" si="3"/>
        <v>-1484.8</v>
      </c>
    </row>
    <row r="48" spans="1:12" ht="12.75">
      <c r="A48" s="12" t="s">
        <v>12</v>
      </c>
      <c r="B48" s="16" t="s">
        <v>58</v>
      </c>
      <c r="C48" s="13">
        <v>44306</v>
      </c>
      <c r="D48" s="12">
        <v>46.4</v>
      </c>
      <c r="E48" s="12">
        <v>10.21</v>
      </c>
      <c r="F48" s="12">
        <v>0</v>
      </c>
      <c r="G48" s="13">
        <v>44347</v>
      </c>
      <c r="H48" s="13">
        <v>44315</v>
      </c>
      <c r="I48" s="18">
        <v>-32</v>
      </c>
      <c r="J48" s="12" t="s">
        <v>14</v>
      </c>
      <c r="K48" s="12">
        <f t="shared" si="2"/>
        <v>46.4</v>
      </c>
      <c r="L48" s="23">
        <f t="shared" si="3"/>
        <v>-1484.8</v>
      </c>
    </row>
    <row r="49" spans="1:12" ht="12.75">
      <c r="A49" s="12" t="s">
        <v>12</v>
      </c>
      <c r="B49" s="16" t="s">
        <v>59</v>
      </c>
      <c r="C49" s="13">
        <v>44309</v>
      </c>
      <c r="D49" s="12">
        <v>21.45</v>
      </c>
      <c r="E49" s="12">
        <v>0</v>
      </c>
      <c r="F49" s="12">
        <v>0</v>
      </c>
      <c r="G49" s="13">
        <v>44339</v>
      </c>
      <c r="H49" s="13">
        <v>44315</v>
      </c>
      <c r="I49" s="18">
        <v>-24</v>
      </c>
      <c r="J49" s="12" t="s">
        <v>19</v>
      </c>
      <c r="K49" s="12">
        <f t="shared" si="2"/>
        <v>21.45</v>
      </c>
      <c r="L49" s="23">
        <f t="shared" si="3"/>
        <v>-514.8</v>
      </c>
    </row>
    <row r="50" spans="1:12" ht="12.75">
      <c r="A50" s="12" t="s">
        <v>12</v>
      </c>
      <c r="B50" s="16" t="s">
        <v>60</v>
      </c>
      <c r="C50" s="13">
        <v>44313</v>
      </c>
      <c r="D50" s="12">
        <v>750</v>
      </c>
      <c r="E50" s="12">
        <v>165</v>
      </c>
      <c r="F50" s="12">
        <v>0</v>
      </c>
      <c r="G50" s="13">
        <v>44343</v>
      </c>
      <c r="H50" s="13">
        <v>44315</v>
      </c>
      <c r="I50" s="18">
        <v>-28</v>
      </c>
      <c r="J50" s="12" t="s">
        <v>14</v>
      </c>
      <c r="K50" s="12">
        <f t="shared" si="2"/>
        <v>750</v>
      </c>
      <c r="L50" s="23">
        <f t="shared" si="3"/>
        <v>-21000</v>
      </c>
    </row>
    <row r="51" spans="1:12" ht="12.75">
      <c r="A51" s="12" t="s">
        <v>12</v>
      </c>
      <c r="B51" s="16" t="s">
        <v>61</v>
      </c>
      <c r="C51" s="13">
        <v>44315</v>
      </c>
      <c r="D51" s="12">
        <v>2898</v>
      </c>
      <c r="E51" s="12">
        <v>637.56</v>
      </c>
      <c r="F51" s="12">
        <v>0</v>
      </c>
      <c r="G51" s="13">
        <v>44347</v>
      </c>
      <c r="H51" s="13">
        <v>44342</v>
      </c>
      <c r="I51" s="18">
        <v>-5</v>
      </c>
      <c r="J51" s="12" t="s">
        <v>14</v>
      </c>
      <c r="K51" s="12">
        <f t="shared" si="2"/>
        <v>2898</v>
      </c>
      <c r="L51" s="23">
        <f t="shared" si="3"/>
        <v>-14490</v>
      </c>
    </row>
    <row r="52" spans="1:12" ht="12.75">
      <c r="A52" s="12" t="s">
        <v>12</v>
      </c>
      <c r="B52" s="16" t="s">
        <v>62</v>
      </c>
      <c r="C52" s="13">
        <v>44315</v>
      </c>
      <c r="D52" s="12">
        <v>6646.79</v>
      </c>
      <c r="E52" s="12">
        <v>1462.29</v>
      </c>
      <c r="F52" s="12">
        <v>0</v>
      </c>
      <c r="G52" s="13">
        <v>44377</v>
      </c>
      <c r="H52" s="13">
        <v>44342</v>
      </c>
      <c r="I52" s="18">
        <v>-35</v>
      </c>
      <c r="J52" s="12" t="s">
        <v>14</v>
      </c>
      <c r="K52" s="12">
        <f t="shared" si="2"/>
        <v>6646.79</v>
      </c>
      <c r="L52" s="23">
        <f t="shared" si="3"/>
        <v>-232637.65</v>
      </c>
    </row>
    <row r="53" spans="1:12" ht="12.75">
      <c r="A53" s="12" t="s">
        <v>12</v>
      </c>
      <c r="B53" s="16" t="s">
        <v>63</v>
      </c>
      <c r="C53" s="13">
        <v>44334</v>
      </c>
      <c r="D53" s="12">
        <v>46.4</v>
      </c>
      <c r="E53" s="12">
        <v>10.21</v>
      </c>
      <c r="F53" s="12">
        <v>0</v>
      </c>
      <c r="G53" s="13">
        <v>44377</v>
      </c>
      <c r="H53" s="13">
        <v>44342</v>
      </c>
      <c r="I53" s="18">
        <v>-35</v>
      </c>
      <c r="J53" s="12" t="s">
        <v>14</v>
      </c>
      <c r="K53" s="12">
        <f t="shared" si="2"/>
        <v>46.4</v>
      </c>
      <c r="L53" s="23">
        <f t="shared" si="3"/>
        <v>-1624</v>
      </c>
    </row>
    <row r="54" spans="1:12" ht="12.75">
      <c r="A54" s="12" t="s">
        <v>12</v>
      </c>
      <c r="B54" s="16" t="s">
        <v>64</v>
      </c>
      <c r="C54" s="13">
        <v>44334</v>
      </c>
      <c r="D54" s="12">
        <v>46.4</v>
      </c>
      <c r="E54" s="12">
        <v>10.21</v>
      </c>
      <c r="F54" s="12">
        <v>0</v>
      </c>
      <c r="G54" s="13">
        <v>44377</v>
      </c>
      <c r="H54" s="13">
        <v>44342</v>
      </c>
      <c r="I54" s="18">
        <v>-35</v>
      </c>
      <c r="J54" s="12" t="s">
        <v>14</v>
      </c>
      <c r="K54" s="12">
        <f t="shared" si="2"/>
        <v>46.4</v>
      </c>
      <c r="L54" s="23">
        <f t="shared" si="3"/>
        <v>-1624</v>
      </c>
    </row>
    <row r="55" spans="1:12" ht="12.75">
      <c r="A55" s="12" t="s">
        <v>12</v>
      </c>
      <c r="B55" s="16" t="s">
        <v>65</v>
      </c>
      <c r="C55" s="13">
        <v>44334</v>
      </c>
      <c r="D55" s="12">
        <v>56.4</v>
      </c>
      <c r="E55" s="12">
        <v>12.41</v>
      </c>
      <c r="F55" s="12">
        <v>0</v>
      </c>
      <c r="G55" s="13">
        <v>44377</v>
      </c>
      <c r="H55" s="13">
        <v>44342</v>
      </c>
      <c r="I55" s="18">
        <v>-35</v>
      </c>
      <c r="J55" s="12" t="s">
        <v>14</v>
      </c>
      <c r="K55" s="12">
        <f t="shared" si="2"/>
        <v>56.4</v>
      </c>
      <c r="L55" s="23">
        <f t="shared" si="3"/>
        <v>-1974</v>
      </c>
    </row>
    <row r="56" spans="1:12" ht="12.75">
      <c r="A56" s="12" t="s">
        <v>12</v>
      </c>
      <c r="B56" s="16" t="s">
        <v>66</v>
      </c>
      <c r="C56" s="13">
        <v>44330</v>
      </c>
      <c r="D56" s="12">
        <v>152</v>
      </c>
      <c r="E56" s="12">
        <v>33.44</v>
      </c>
      <c r="F56" s="12">
        <v>0</v>
      </c>
      <c r="G56" s="13">
        <v>44361</v>
      </c>
      <c r="H56" s="13">
        <v>44342</v>
      </c>
      <c r="I56" s="18">
        <v>-19</v>
      </c>
      <c r="J56" s="12" t="s">
        <v>14</v>
      </c>
      <c r="K56" s="12">
        <f t="shared" si="2"/>
        <v>152</v>
      </c>
      <c r="L56" s="23">
        <f t="shared" si="3"/>
        <v>-2888</v>
      </c>
    </row>
    <row r="57" spans="1:12" ht="12.75">
      <c r="A57" s="12" t="s">
        <v>12</v>
      </c>
      <c r="B57" s="16" t="s">
        <v>67</v>
      </c>
      <c r="C57" s="13">
        <v>44334</v>
      </c>
      <c r="D57" s="12">
        <v>967.04</v>
      </c>
      <c r="E57" s="12">
        <v>212.75</v>
      </c>
      <c r="F57" s="12">
        <v>0</v>
      </c>
      <c r="G57" s="13">
        <v>44408</v>
      </c>
      <c r="H57" s="13">
        <v>44342</v>
      </c>
      <c r="I57" s="18">
        <v>-66</v>
      </c>
      <c r="J57" s="12" t="s">
        <v>14</v>
      </c>
      <c r="K57" s="12">
        <f t="shared" si="2"/>
        <v>967.04</v>
      </c>
      <c r="L57" s="23">
        <f t="shared" si="3"/>
        <v>-63824.64</v>
      </c>
    </row>
    <row r="58" spans="1:12" ht="12.75">
      <c r="A58" s="12" t="s">
        <v>12</v>
      </c>
      <c r="B58" s="16" t="s">
        <v>68</v>
      </c>
      <c r="C58" s="13">
        <v>44334</v>
      </c>
      <c r="D58" s="12">
        <v>112</v>
      </c>
      <c r="E58" s="12">
        <v>24.64</v>
      </c>
      <c r="F58" s="12">
        <v>0</v>
      </c>
      <c r="G58" s="13">
        <v>44408</v>
      </c>
      <c r="H58" s="13">
        <v>44342</v>
      </c>
      <c r="I58" s="18">
        <v>-66</v>
      </c>
      <c r="J58" s="12" t="s">
        <v>14</v>
      </c>
      <c r="K58" s="12">
        <f t="shared" si="2"/>
        <v>112</v>
      </c>
      <c r="L58" s="23">
        <f t="shared" si="3"/>
        <v>-7392</v>
      </c>
    </row>
    <row r="59" spans="1:12" ht="12.75">
      <c r="A59" s="12" t="s">
        <v>12</v>
      </c>
      <c r="B59" s="16" t="s">
        <v>69</v>
      </c>
      <c r="C59" s="13">
        <v>44341</v>
      </c>
      <c r="D59" s="12">
        <v>679.9</v>
      </c>
      <c r="E59" s="12">
        <v>149.58</v>
      </c>
      <c r="F59" s="12">
        <v>0</v>
      </c>
      <c r="G59" s="13">
        <v>44377</v>
      </c>
      <c r="H59" s="13">
        <v>44342</v>
      </c>
      <c r="I59" s="18">
        <v>-35</v>
      </c>
      <c r="J59" s="12" t="s">
        <v>14</v>
      </c>
      <c r="K59" s="12">
        <f t="shared" si="2"/>
        <v>679.9</v>
      </c>
      <c r="L59" s="23">
        <f t="shared" si="3"/>
        <v>-23796.5</v>
      </c>
    </row>
    <row r="60" spans="1:12" ht="12.75">
      <c r="A60" s="12" t="s">
        <v>12</v>
      </c>
      <c r="B60" s="16" t="s">
        <v>70</v>
      </c>
      <c r="C60" s="13">
        <v>44350</v>
      </c>
      <c r="D60" s="12">
        <v>12.37</v>
      </c>
      <c r="E60" s="12">
        <v>0</v>
      </c>
      <c r="F60" s="12">
        <v>0</v>
      </c>
      <c r="G60" s="13">
        <v>44380</v>
      </c>
      <c r="H60" s="13">
        <v>44370</v>
      </c>
      <c r="I60" s="18">
        <v>-10</v>
      </c>
      <c r="J60" s="12" t="s">
        <v>19</v>
      </c>
      <c r="K60" s="12">
        <f t="shared" si="2"/>
        <v>12.37</v>
      </c>
      <c r="L60" s="23">
        <f t="shared" si="3"/>
        <v>-123.69999999999999</v>
      </c>
    </row>
    <row r="61" spans="1:12" ht="12.75">
      <c r="A61" s="12" t="s">
        <v>12</v>
      </c>
      <c r="B61" s="16" t="s">
        <v>71</v>
      </c>
      <c r="C61" s="13">
        <v>44354</v>
      </c>
      <c r="D61" s="12">
        <v>81.82</v>
      </c>
      <c r="E61" s="12">
        <v>8.18</v>
      </c>
      <c r="F61" s="12">
        <v>0</v>
      </c>
      <c r="G61" s="13">
        <v>44384</v>
      </c>
      <c r="H61" s="13">
        <v>44370</v>
      </c>
      <c r="I61" s="18">
        <v>-14</v>
      </c>
      <c r="J61" s="12" t="s">
        <v>14</v>
      </c>
      <c r="K61" s="12">
        <f t="shared" si="2"/>
        <v>81.82</v>
      </c>
      <c r="L61" s="23">
        <f t="shared" si="3"/>
        <v>-1145.48</v>
      </c>
    </row>
    <row r="62" spans="1:12" ht="12.75">
      <c r="A62" s="12" t="s">
        <v>12</v>
      </c>
      <c r="B62" s="16" t="s">
        <v>72</v>
      </c>
      <c r="C62" s="13">
        <v>44343</v>
      </c>
      <c r="D62" s="12">
        <v>117</v>
      </c>
      <c r="E62" s="12">
        <v>25.74</v>
      </c>
      <c r="F62" s="12">
        <v>0</v>
      </c>
      <c r="G62" s="13">
        <v>44377</v>
      </c>
      <c r="H62" s="13">
        <v>44370</v>
      </c>
      <c r="I62" s="18">
        <v>-7</v>
      </c>
      <c r="J62" s="12" t="s">
        <v>14</v>
      </c>
      <c r="K62" s="12">
        <f t="shared" si="2"/>
        <v>117</v>
      </c>
      <c r="L62" s="23">
        <f t="shared" si="3"/>
        <v>-819</v>
      </c>
    </row>
    <row r="63" spans="1:12" ht="12.75">
      <c r="A63" s="12" t="s">
        <v>12</v>
      </c>
      <c r="B63" s="16" t="s">
        <v>73</v>
      </c>
      <c r="C63" s="13">
        <v>44355</v>
      </c>
      <c r="D63" s="12">
        <v>212.29</v>
      </c>
      <c r="E63" s="12">
        <v>46.7</v>
      </c>
      <c r="F63" s="12">
        <v>0</v>
      </c>
      <c r="G63" s="13">
        <v>44365</v>
      </c>
      <c r="H63" s="13">
        <v>44370</v>
      </c>
      <c r="I63" s="18">
        <v>5</v>
      </c>
      <c r="J63" s="12" t="s">
        <v>14</v>
      </c>
      <c r="K63" s="12">
        <f t="shared" si="2"/>
        <v>212.29</v>
      </c>
      <c r="L63" s="23">
        <f t="shared" si="3"/>
        <v>1061.45</v>
      </c>
    </row>
    <row r="64" spans="1:12" ht="12.75">
      <c r="A64" s="12" t="s">
        <v>12</v>
      </c>
      <c r="B64" s="16" t="s">
        <v>74</v>
      </c>
      <c r="C64" s="13">
        <v>44347</v>
      </c>
      <c r="D64" s="12">
        <v>2182</v>
      </c>
      <c r="E64" s="12">
        <v>480.04</v>
      </c>
      <c r="F64" s="12">
        <v>0</v>
      </c>
      <c r="G64" s="13">
        <v>44377</v>
      </c>
      <c r="H64" s="13">
        <v>44370</v>
      </c>
      <c r="I64" s="18">
        <v>-7</v>
      </c>
      <c r="J64" s="12" t="s">
        <v>14</v>
      </c>
      <c r="K64" s="12">
        <f t="shared" si="2"/>
        <v>2182</v>
      </c>
      <c r="L64" s="23">
        <f t="shared" si="3"/>
        <v>-15274</v>
      </c>
    </row>
    <row r="65" spans="1:12" ht="12.75">
      <c r="A65" s="12" t="s">
        <v>12</v>
      </c>
      <c r="B65" s="16" t="s">
        <v>75</v>
      </c>
      <c r="C65" s="13">
        <v>44357</v>
      </c>
      <c r="D65" s="12">
        <v>228.81</v>
      </c>
      <c r="E65" s="12">
        <v>50.34</v>
      </c>
      <c r="F65" s="12">
        <v>0</v>
      </c>
      <c r="G65" s="13">
        <v>44439</v>
      </c>
      <c r="H65" s="13">
        <v>44370</v>
      </c>
      <c r="I65" s="18">
        <v>-69</v>
      </c>
      <c r="J65" s="12" t="s">
        <v>14</v>
      </c>
      <c r="K65" s="12">
        <f t="shared" si="2"/>
        <v>228.81</v>
      </c>
      <c r="L65" s="23">
        <f t="shared" si="3"/>
        <v>-15787.89</v>
      </c>
    </row>
    <row r="66" spans="1:12" ht="12.75">
      <c r="A66" s="12" t="s">
        <v>12</v>
      </c>
      <c r="B66" s="16" t="s">
        <v>76</v>
      </c>
      <c r="C66" s="13">
        <v>44362</v>
      </c>
      <c r="D66" s="12">
        <v>373.59</v>
      </c>
      <c r="E66" s="12">
        <v>0</v>
      </c>
      <c r="F66" s="12">
        <v>0</v>
      </c>
      <c r="G66" s="13">
        <v>44392</v>
      </c>
      <c r="H66" s="13">
        <v>44370</v>
      </c>
      <c r="I66" s="18">
        <v>-22</v>
      </c>
      <c r="J66" s="12" t="s">
        <v>19</v>
      </c>
      <c r="K66" s="12">
        <f t="shared" si="2"/>
        <v>373.59</v>
      </c>
      <c r="L66" s="23">
        <f t="shared" si="3"/>
        <v>-8218.98</v>
      </c>
    </row>
    <row r="67" spans="1:12" ht="12.75">
      <c r="A67" s="12" t="s">
        <v>12</v>
      </c>
      <c r="B67" s="16" t="s">
        <v>77</v>
      </c>
      <c r="C67" s="13">
        <v>44369</v>
      </c>
      <c r="D67" s="12">
        <v>90</v>
      </c>
      <c r="E67" s="12">
        <v>0</v>
      </c>
      <c r="F67" s="12">
        <v>0</v>
      </c>
      <c r="G67" s="13">
        <v>44399</v>
      </c>
      <c r="H67" s="13">
        <v>44370</v>
      </c>
      <c r="I67" s="18">
        <v>-29</v>
      </c>
      <c r="J67" s="12" t="s">
        <v>19</v>
      </c>
      <c r="K67" s="12">
        <f t="shared" si="2"/>
        <v>90</v>
      </c>
      <c r="L67" s="23">
        <f t="shared" si="3"/>
        <v>-2610</v>
      </c>
    </row>
    <row r="68" spans="1:12" ht="12.75">
      <c r="A68" s="12" t="s">
        <v>12</v>
      </c>
      <c r="B68" s="16" t="s">
        <v>78</v>
      </c>
      <c r="C68" s="13">
        <v>44369</v>
      </c>
      <c r="D68" s="12">
        <v>720</v>
      </c>
      <c r="E68" s="12">
        <v>0</v>
      </c>
      <c r="F68" s="12">
        <v>0</v>
      </c>
      <c r="G68" s="13">
        <v>44399</v>
      </c>
      <c r="H68" s="13">
        <v>44370</v>
      </c>
      <c r="I68" s="18">
        <v>-29</v>
      </c>
      <c r="J68" s="12" t="s">
        <v>19</v>
      </c>
      <c r="K68" s="12">
        <f t="shared" si="2"/>
        <v>720</v>
      </c>
      <c r="L68" s="23">
        <f t="shared" si="3"/>
        <v>-20880</v>
      </c>
    </row>
    <row r="69" spans="1:12" ht="12.75">
      <c r="A69" s="12" t="s">
        <v>12</v>
      </c>
      <c r="B69" s="16" t="s">
        <v>79</v>
      </c>
      <c r="C69" s="13">
        <v>44362</v>
      </c>
      <c r="D69" s="12">
        <v>46.4</v>
      </c>
      <c r="E69" s="12">
        <v>10.21</v>
      </c>
      <c r="F69" s="12">
        <v>0</v>
      </c>
      <c r="G69" s="13">
        <v>44408</v>
      </c>
      <c r="H69" s="13">
        <v>44370</v>
      </c>
      <c r="I69" s="18">
        <v>-38</v>
      </c>
      <c r="J69" s="12" t="s">
        <v>14</v>
      </c>
      <c r="K69" s="12">
        <f aca="true" t="shared" si="4" ref="K69:K100">IF(J69="N",SUM(D69,E69,F69),SUM(D69,F69))</f>
        <v>46.4</v>
      </c>
      <c r="L69" s="23">
        <f aca="true" t="shared" si="5" ref="L69:L100">PRODUCT(I69,K69)</f>
        <v>-1763.2</v>
      </c>
    </row>
    <row r="70" spans="1:12" ht="12.75">
      <c r="A70" s="12" t="s">
        <v>12</v>
      </c>
      <c r="B70" s="16" t="s">
        <v>80</v>
      </c>
      <c r="C70" s="13">
        <v>44362</v>
      </c>
      <c r="D70" s="12">
        <v>46.4</v>
      </c>
      <c r="E70" s="12">
        <v>10.21</v>
      </c>
      <c r="F70" s="12">
        <v>0</v>
      </c>
      <c r="G70" s="13">
        <v>44408</v>
      </c>
      <c r="H70" s="13">
        <v>44370</v>
      </c>
      <c r="I70" s="18">
        <v>-38</v>
      </c>
      <c r="J70" s="12" t="s">
        <v>14</v>
      </c>
      <c r="K70" s="12">
        <f t="shared" si="4"/>
        <v>46.4</v>
      </c>
      <c r="L70" s="23">
        <f t="shared" si="5"/>
        <v>-1763.2</v>
      </c>
    </row>
    <row r="71" spans="1:12" ht="12.75">
      <c r="A71" s="12" t="s">
        <v>12</v>
      </c>
      <c r="B71" s="16" t="s">
        <v>81</v>
      </c>
      <c r="C71" s="13">
        <v>44362</v>
      </c>
      <c r="D71" s="12">
        <v>300</v>
      </c>
      <c r="E71" s="12">
        <v>66</v>
      </c>
      <c r="F71" s="12">
        <v>0</v>
      </c>
      <c r="G71" s="13">
        <v>44408</v>
      </c>
      <c r="H71" s="13">
        <v>44370</v>
      </c>
      <c r="I71" s="18">
        <v>-38</v>
      </c>
      <c r="J71" s="12" t="s">
        <v>14</v>
      </c>
      <c r="K71" s="12">
        <f t="shared" si="4"/>
        <v>300</v>
      </c>
      <c r="L71" s="23">
        <f t="shared" si="5"/>
        <v>-11400</v>
      </c>
    </row>
    <row r="72" spans="1:12" ht="12.75">
      <c r="A72" s="12" t="s">
        <v>12</v>
      </c>
      <c r="B72" s="16" t="s">
        <v>82</v>
      </c>
      <c r="C72" s="13">
        <v>44362</v>
      </c>
      <c r="D72" s="12">
        <v>46.4</v>
      </c>
      <c r="E72" s="12">
        <v>10.21</v>
      </c>
      <c r="F72" s="12">
        <v>0</v>
      </c>
      <c r="G72" s="13">
        <v>44408</v>
      </c>
      <c r="H72" s="13">
        <v>44370</v>
      </c>
      <c r="I72" s="18">
        <v>-38</v>
      </c>
      <c r="J72" s="12" t="s">
        <v>14</v>
      </c>
      <c r="K72" s="12">
        <f t="shared" si="4"/>
        <v>46.4</v>
      </c>
      <c r="L72" s="23">
        <f t="shared" si="5"/>
        <v>-1763.2</v>
      </c>
    </row>
    <row r="73" spans="1:12" ht="12.75">
      <c r="A73" s="12" t="s">
        <v>12</v>
      </c>
      <c r="B73" s="16" t="s">
        <v>83</v>
      </c>
      <c r="C73" s="13">
        <v>44372</v>
      </c>
      <c r="D73" s="12">
        <v>532.79</v>
      </c>
      <c r="E73" s="12">
        <v>117.21</v>
      </c>
      <c r="F73" s="12">
        <v>0</v>
      </c>
      <c r="G73" s="13">
        <v>44372</v>
      </c>
      <c r="H73" s="13">
        <v>44406</v>
      </c>
      <c r="I73" s="18">
        <v>34</v>
      </c>
      <c r="J73" s="12" t="s">
        <v>14</v>
      </c>
      <c r="K73" s="12">
        <f t="shared" si="4"/>
        <v>532.79</v>
      </c>
      <c r="L73" s="23">
        <f t="shared" si="5"/>
        <v>18114.86</v>
      </c>
    </row>
    <row r="74" spans="1:12" ht="12.75">
      <c r="A74" s="12" t="s">
        <v>12</v>
      </c>
      <c r="B74" s="16" t="s">
        <v>84</v>
      </c>
      <c r="C74" s="13">
        <v>44372</v>
      </c>
      <c r="D74" s="12">
        <v>17.83</v>
      </c>
      <c r="E74" s="12">
        <v>0</v>
      </c>
      <c r="F74" s="12">
        <v>0</v>
      </c>
      <c r="G74" s="13">
        <v>44402</v>
      </c>
      <c r="H74" s="13">
        <v>44406</v>
      </c>
      <c r="I74" s="18">
        <v>4</v>
      </c>
      <c r="J74" s="12" t="s">
        <v>19</v>
      </c>
      <c r="K74" s="12">
        <f t="shared" si="4"/>
        <v>17.83</v>
      </c>
      <c r="L74" s="23">
        <f t="shared" si="5"/>
        <v>71.32</v>
      </c>
    </row>
    <row r="75" spans="1:12" ht="12.75">
      <c r="A75" s="12" t="s">
        <v>12</v>
      </c>
      <c r="B75" s="16" t="s">
        <v>85</v>
      </c>
      <c r="C75" s="13">
        <v>44383</v>
      </c>
      <c r="D75" s="12">
        <v>2584.8</v>
      </c>
      <c r="E75" s="12">
        <v>0</v>
      </c>
      <c r="F75" s="12">
        <v>-448</v>
      </c>
      <c r="G75" s="13">
        <v>44413</v>
      </c>
      <c r="H75" s="13">
        <v>44406</v>
      </c>
      <c r="I75" s="18">
        <v>-7</v>
      </c>
      <c r="J75" s="12" t="s">
        <v>19</v>
      </c>
      <c r="K75" s="12">
        <f t="shared" si="4"/>
        <v>2136.8</v>
      </c>
      <c r="L75" s="23">
        <f t="shared" si="5"/>
        <v>-14957.600000000002</v>
      </c>
    </row>
    <row r="76" spans="1:12" ht="12.75">
      <c r="A76" s="12" t="s">
        <v>12</v>
      </c>
      <c r="B76" s="16" t="s">
        <v>86</v>
      </c>
      <c r="C76" s="13">
        <v>44383</v>
      </c>
      <c r="D76" s="12">
        <v>700</v>
      </c>
      <c r="E76" s="12">
        <v>0</v>
      </c>
      <c r="F76" s="12">
        <v>-137.25</v>
      </c>
      <c r="G76" s="13">
        <v>44413</v>
      </c>
      <c r="H76" s="13">
        <v>44406</v>
      </c>
      <c r="I76" s="18">
        <v>-7</v>
      </c>
      <c r="J76" s="12" t="s">
        <v>19</v>
      </c>
      <c r="K76" s="12">
        <f t="shared" si="4"/>
        <v>562.75</v>
      </c>
      <c r="L76" s="23">
        <f t="shared" si="5"/>
        <v>-3939.25</v>
      </c>
    </row>
    <row r="77" spans="1:12" ht="12.75">
      <c r="A77" s="12" t="s">
        <v>12</v>
      </c>
      <c r="B77" s="16" t="s">
        <v>87</v>
      </c>
      <c r="C77" s="13">
        <v>44390</v>
      </c>
      <c r="D77" s="12">
        <v>399.8</v>
      </c>
      <c r="E77" s="12">
        <v>87.96</v>
      </c>
      <c r="F77" s="12">
        <v>0</v>
      </c>
      <c r="G77" s="13">
        <v>44421</v>
      </c>
      <c r="H77" s="13">
        <v>44406</v>
      </c>
      <c r="I77" s="18">
        <v>-15</v>
      </c>
      <c r="J77" s="12" t="s">
        <v>14</v>
      </c>
      <c r="K77" s="12">
        <f t="shared" si="4"/>
        <v>399.8</v>
      </c>
      <c r="L77" s="23">
        <f t="shared" si="5"/>
        <v>-5997</v>
      </c>
    </row>
    <row r="78" spans="1:12" ht="12.75">
      <c r="A78" s="12" t="s">
        <v>12</v>
      </c>
      <c r="B78" s="16" t="s">
        <v>88</v>
      </c>
      <c r="C78" s="13">
        <v>44389</v>
      </c>
      <c r="D78" s="12">
        <v>855</v>
      </c>
      <c r="E78" s="12">
        <v>188.1</v>
      </c>
      <c r="F78" s="12">
        <v>0</v>
      </c>
      <c r="G78" s="13">
        <v>44439</v>
      </c>
      <c r="H78" s="13">
        <v>44406</v>
      </c>
      <c r="I78" s="18">
        <v>-33</v>
      </c>
      <c r="J78" s="12" t="s">
        <v>14</v>
      </c>
      <c r="K78" s="12">
        <f t="shared" si="4"/>
        <v>855</v>
      </c>
      <c r="L78" s="23">
        <f t="shared" si="5"/>
        <v>-28215</v>
      </c>
    </row>
    <row r="79" spans="1:12" ht="12.75">
      <c r="A79" s="12" t="s">
        <v>12</v>
      </c>
      <c r="B79" s="16" t="s">
        <v>89</v>
      </c>
      <c r="C79" s="13">
        <v>44389</v>
      </c>
      <c r="D79" s="12">
        <v>380</v>
      </c>
      <c r="E79" s="12">
        <v>83.6</v>
      </c>
      <c r="F79" s="12">
        <v>0</v>
      </c>
      <c r="G79" s="13">
        <v>44420</v>
      </c>
      <c r="H79" s="13">
        <v>44406</v>
      </c>
      <c r="I79" s="18">
        <v>-14</v>
      </c>
      <c r="J79" s="12" t="s">
        <v>14</v>
      </c>
      <c r="K79" s="12">
        <f t="shared" si="4"/>
        <v>380</v>
      </c>
      <c r="L79" s="23">
        <f t="shared" si="5"/>
        <v>-5320</v>
      </c>
    </row>
    <row r="80" spans="1:12" ht="12.75">
      <c r="A80" s="12" t="s">
        <v>12</v>
      </c>
      <c r="B80" s="16" t="s">
        <v>90</v>
      </c>
      <c r="C80" s="13">
        <v>44389</v>
      </c>
      <c r="D80" s="12">
        <v>2088</v>
      </c>
      <c r="E80" s="12">
        <v>459.36</v>
      </c>
      <c r="F80" s="12">
        <v>0</v>
      </c>
      <c r="G80" s="13">
        <v>44420</v>
      </c>
      <c r="H80" s="13">
        <v>44406</v>
      </c>
      <c r="I80" s="18">
        <v>-14</v>
      </c>
      <c r="J80" s="12" t="s">
        <v>14</v>
      </c>
      <c r="K80" s="12">
        <f t="shared" si="4"/>
        <v>2088</v>
      </c>
      <c r="L80" s="23">
        <f t="shared" si="5"/>
        <v>-29232</v>
      </c>
    </row>
    <row r="81" spans="1:12" ht="12.75">
      <c r="A81" s="12" t="s">
        <v>12</v>
      </c>
      <c r="B81" s="16" t="s">
        <v>91</v>
      </c>
      <c r="C81" s="13">
        <v>44397</v>
      </c>
      <c r="D81" s="12">
        <v>480</v>
      </c>
      <c r="E81" s="12">
        <v>105.6</v>
      </c>
      <c r="F81" s="12">
        <v>0</v>
      </c>
      <c r="G81" s="13">
        <v>44428</v>
      </c>
      <c r="H81" s="13">
        <v>44406</v>
      </c>
      <c r="I81" s="18">
        <v>-22</v>
      </c>
      <c r="J81" s="12" t="s">
        <v>14</v>
      </c>
      <c r="K81" s="12">
        <f t="shared" si="4"/>
        <v>480</v>
      </c>
      <c r="L81" s="23">
        <f t="shared" si="5"/>
        <v>-10560</v>
      </c>
    </row>
    <row r="82" spans="1:12" ht="12.75">
      <c r="A82" s="12" t="s">
        <v>12</v>
      </c>
      <c r="B82" s="16" t="s">
        <v>92</v>
      </c>
      <c r="C82" s="13">
        <v>44397</v>
      </c>
      <c r="D82" s="12">
        <v>231</v>
      </c>
      <c r="E82" s="12">
        <v>50.82</v>
      </c>
      <c r="F82" s="12">
        <v>0</v>
      </c>
      <c r="G82" s="13">
        <v>44428</v>
      </c>
      <c r="H82" s="13">
        <v>44406</v>
      </c>
      <c r="I82" s="18">
        <v>-22</v>
      </c>
      <c r="J82" s="12" t="s">
        <v>14</v>
      </c>
      <c r="K82" s="12">
        <f t="shared" si="4"/>
        <v>231</v>
      </c>
      <c r="L82" s="23">
        <f t="shared" si="5"/>
        <v>-5082</v>
      </c>
    </row>
    <row r="83" spans="1:12" ht="12.75">
      <c r="A83" s="12" t="s">
        <v>12</v>
      </c>
      <c r="B83" s="16" t="s">
        <v>93</v>
      </c>
      <c r="C83" s="13">
        <v>44397</v>
      </c>
      <c r="D83" s="12">
        <v>692.5</v>
      </c>
      <c r="E83" s="12">
        <v>152.35</v>
      </c>
      <c r="F83" s="12">
        <v>0</v>
      </c>
      <c r="G83" s="13">
        <v>44428</v>
      </c>
      <c r="H83" s="13">
        <v>44406</v>
      </c>
      <c r="I83" s="18">
        <v>-22</v>
      </c>
      <c r="J83" s="12" t="s">
        <v>14</v>
      </c>
      <c r="K83" s="12">
        <f t="shared" si="4"/>
        <v>692.5</v>
      </c>
      <c r="L83" s="23">
        <f t="shared" si="5"/>
        <v>-15235</v>
      </c>
    </row>
    <row r="84" spans="1:12" ht="12.75">
      <c r="A84" s="12" t="s">
        <v>12</v>
      </c>
      <c r="B84" s="16" t="s">
        <v>94</v>
      </c>
      <c r="C84" s="13">
        <v>44397</v>
      </c>
      <c r="D84" s="12">
        <v>46.4</v>
      </c>
      <c r="E84" s="12">
        <v>10.21</v>
      </c>
      <c r="F84" s="12">
        <v>0</v>
      </c>
      <c r="G84" s="13">
        <v>44439</v>
      </c>
      <c r="H84" s="13">
        <v>44406</v>
      </c>
      <c r="I84" s="18">
        <v>-33</v>
      </c>
      <c r="J84" s="12" t="s">
        <v>14</v>
      </c>
      <c r="K84" s="12">
        <f t="shared" si="4"/>
        <v>46.4</v>
      </c>
      <c r="L84" s="23">
        <f t="shared" si="5"/>
        <v>-1531.2</v>
      </c>
    </row>
    <row r="85" spans="1:12" ht="12.75">
      <c r="A85" s="12" t="s">
        <v>12</v>
      </c>
      <c r="B85" s="16" t="s">
        <v>95</v>
      </c>
      <c r="C85" s="13">
        <v>44397</v>
      </c>
      <c r="D85" s="12">
        <v>56.4</v>
      </c>
      <c r="E85" s="12">
        <v>12.41</v>
      </c>
      <c r="F85" s="12">
        <v>0</v>
      </c>
      <c r="G85" s="13">
        <v>44439</v>
      </c>
      <c r="H85" s="13">
        <v>44406</v>
      </c>
      <c r="I85" s="18">
        <v>-33</v>
      </c>
      <c r="J85" s="12" t="s">
        <v>14</v>
      </c>
      <c r="K85" s="12">
        <f t="shared" si="4"/>
        <v>56.4</v>
      </c>
      <c r="L85" s="23">
        <f t="shared" si="5"/>
        <v>-1861.2</v>
      </c>
    </row>
    <row r="86" spans="1:12" ht="12.75">
      <c r="A86" s="12" t="s">
        <v>12</v>
      </c>
      <c r="B86" s="16" t="s">
        <v>96</v>
      </c>
      <c r="C86" s="13">
        <v>44397</v>
      </c>
      <c r="D86" s="12">
        <v>46.4</v>
      </c>
      <c r="E86" s="12">
        <v>10.21</v>
      </c>
      <c r="F86" s="12">
        <v>0</v>
      </c>
      <c r="G86" s="13">
        <v>44439</v>
      </c>
      <c r="H86" s="13">
        <v>44406</v>
      </c>
      <c r="I86" s="18">
        <v>-33</v>
      </c>
      <c r="J86" s="12" t="s">
        <v>14</v>
      </c>
      <c r="K86" s="12">
        <f t="shared" si="4"/>
        <v>46.4</v>
      </c>
      <c r="L86" s="23">
        <f t="shared" si="5"/>
        <v>-1531.2</v>
      </c>
    </row>
    <row r="87" spans="1:12" ht="12.75">
      <c r="A87" s="12" t="s">
        <v>12</v>
      </c>
      <c r="B87" s="16" t="s">
        <v>97</v>
      </c>
      <c r="C87" s="13">
        <v>44400</v>
      </c>
      <c r="D87" s="12">
        <v>1675</v>
      </c>
      <c r="E87" s="12">
        <v>368.5</v>
      </c>
      <c r="F87" s="12">
        <v>0</v>
      </c>
      <c r="G87" s="13">
        <v>44431</v>
      </c>
      <c r="H87" s="13">
        <v>44406</v>
      </c>
      <c r="I87" s="18">
        <v>-25</v>
      </c>
      <c r="J87" s="12" t="s">
        <v>14</v>
      </c>
      <c r="K87" s="12">
        <f t="shared" si="4"/>
        <v>1675</v>
      </c>
      <c r="L87" s="23">
        <f t="shared" si="5"/>
        <v>-41875</v>
      </c>
    </row>
    <row r="88" spans="1:12" ht="12.75">
      <c r="A88" s="12" t="s">
        <v>12</v>
      </c>
      <c r="B88" s="16" t="s">
        <v>98</v>
      </c>
      <c r="C88" s="13">
        <v>44400</v>
      </c>
      <c r="D88" s="12">
        <v>192.5</v>
      </c>
      <c r="E88" s="12">
        <v>9.63</v>
      </c>
      <c r="F88" s="12">
        <v>0</v>
      </c>
      <c r="G88" s="13">
        <v>44439</v>
      </c>
      <c r="H88" s="13">
        <v>44406</v>
      </c>
      <c r="I88" s="18">
        <v>-33</v>
      </c>
      <c r="J88" s="12" t="s">
        <v>14</v>
      </c>
      <c r="K88" s="12">
        <f t="shared" si="4"/>
        <v>192.5</v>
      </c>
      <c r="L88" s="23">
        <f t="shared" si="5"/>
        <v>-6352.5</v>
      </c>
    </row>
    <row r="89" spans="1:12" ht="12.75">
      <c r="A89" s="12" t="s">
        <v>12</v>
      </c>
      <c r="B89" s="16" t="s">
        <v>99</v>
      </c>
      <c r="C89" s="13">
        <v>44398</v>
      </c>
      <c r="D89" s="12">
        <v>3471.3</v>
      </c>
      <c r="E89" s="12">
        <v>763.69</v>
      </c>
      <c r="F89" s="12">
        <v>0</v>
      </c>
      <c r="G89" s="13">
        <v>44428</v>
      </c>
      <c r="H89" s="13">
        <v>44406</v>
      </c>
      <c r="I89" s="18">
        <v>-22</v>
      </c>
      <c r="J89" s="12" t="s">
        <v>14</v>
      </c>
      <c r="K89" s="12">
        <f t="shared" si="4"/>
        <v>3471.3</v>
      </c>
      <c r="L89" s="23">
        <f t="shared" si="5"/>
        <v>-76368.6</v>
      </c>
    </row>
    <row r="90" spans="1:12" ht="12.75">
      <c r="A90" s="12" t="s">
        <v>12</v>
      </c>
      <c r="B90" s="16" t="s">
        <v>100</v>
      </c>
      <c r="C90" s="13">
        <v>44403</v>
      </c>
      <c r="D90" s="12">
        <v>680</v>
      </c>
      <c r="E90" s="12">
        <v>149.6</v>
      </c>
      <c r="F90" s="12">
        <v>0</v>
      </c>
      <c r="G90" s="13">
        <v>44434</v>
      </c>
      <c r="H90" s="13">
        <v>44406</v>
      </c>
      <c r="I90" s="18">
        <v>-28</v>
      </c>
      <c r="J90" s="12" t="s">
        <v>14</v>
      </c>
      <c r="K90" s="12">
        <f t="shared" si="4"/>
        <v>680</v>
      </c>
      <c r="L90" s="23">
        <f t="shared" si="5"/>
        <v>-19040</v>
      </c>
    </row>
    <row r="91" spans="1:12" ht="12.75">
      <c r="A91" s="12" t="s">
        <v>12</v>
      </c>
      <c r="B91" s="16" t="s">
        <v>101</v>
      </c>
      <c r="C91" s="13">
        <v>44400</v>
      </c>
      <c r="D91" s="12">
        <v>165</v>
      </c>
      <c r="E91" s="12">
        <v>36.3</v>
      </c>
      <c r="F91" s="12">
        <v>0</v>
      </c>
      <c r="G91" s="13">
        <v>44431</v>
      </c>
      <c r="H91" s="13">
        <v>44406</v>
      </c>
      <c r="I91" s="18">
        <v>-25</v>
      </c>
      <c r="J91" s="12" t="s">
        <v>14</v>
      </c>
      <c r="K91" s="12">
        <f t="shared" si="4"/>
        <v>165</v>
      </c>
      <c r="L91" s="23">
        <f t="shared" si="5"/>
        <v>-4125</v>
      </c>
    </row>
    <row r="92" spans="1:12" ht="12.75">
      <c r="A92" s="12" t="s">
        <v>12</v>
      </c>
      <c r="B92" s="16" t="s">
        <v>102</v>
      </c>
      <c r="C92" s="13">
        <v>44405</v>
      </c>
      <c r="D92" s="12">
        <v>86</v>
      </c>
      <c r="E92" s="12">
        <v>18.92</v>
      </c>
      <c r="F92" s="12">
        <v>0</v>
      </c>
      <c r="G92" s="13">
        <v>44439</v>
      </c>
      <c r="H92" s="13">
        <v>44407</v>
      </c>
      <c r="I92" s="18">
        <v>-32</v>
      </c>
      <c r="J92" s="12" t="s">
        <v>14</v>
      </c>
      <c r="K92" s="12">
        <f t="shared" si="4"/>
        <v>86</v>
      </c>
      <c r="L92" s="23">
        <f t="shared" si="5"/>
        <v>-2752</v>
      </c>
    </row>
    <row r="93" spans="1:12" ht="12.75">
      <c r="A93" s="12" t="s">
        <v>12</v>
      </c>
      <c r="B93" s="16" t="s">
        <v>103</v>
      </c>
      <c r="C93" s="13">
        <v>44407</v>
      </c>
      <c r="D93" s="12">
        <v>635.85</v>
      </c>
      <c r="E93" s="12">
        <v>139.89</v>
      </c>
      <c r="F93" s="12">
        <v>0</v>
      </c>
      <c r="G93" s="13">
        <v>44469</v>
      </c>
      <c r="H93" s="13">
        <v>44463</v>
      </c>
      <c r="I93" s="18">
        <v>-6</v>
      </c>
      <c r="J93" s="12" t="s">
        <v>14</v>
      </c>
      <c r="K93" s="12">
        <f t="shared" si="4"/>
        <v>635.85</v>
      </c>
      <c r="L93" s="23">
        <f t="shared" si="5"/>
        <v>-3815.1000000000004</v>
      </c>
    </row>
    <row r="94" spans="1:12" ht="12.75">
      <c r="A94" s="12" t="s">
        <v>12</v>
      </c>
      <c r="B94" s="16" t="s">
        <v>104</v>
      </c>
      <c r="C94" s="13">
        <v>44405</v>
      </c>
      <c r="D94" s="12">
        <v>279.66</v>
      </c>
      <c r="E94" s="12">
        <v>61.53</v>
      </c>
      <c r="F94" s="12">
        <v>0</v>
      </c>
      <c r="G94" s="13">
        <v>44439</v>
      </c>
      <c r="H94" s="13">
        <v>44463</v>
      </c>
      <c r="I94" s="18">
        <v>24</v>
      </c>
      <c r="J94" s="12" t="s">
        <v>14</v>
      </c>
      <c r="K94" s="12">
        <f t="shared" si="4"/>
        <v>279.66</v>
      </c>
      <c r="L94" s="23">
        <f t="shared" si="5"/>
        <v>6711.84</v>
      </c>
    </row>
    <row r="95" spans="1:12" ht="12.75">
      <c r="A95" s="12" t="s">
        <v>12</v>
      </c>
      <c r="B95" s="16" t="s">
        <v>105</v>
      </c>
      <c r="C95" s="13">
        <v>44439</v>
      </c>
      <c r="D95" s="12">
        <v>117</v>
      </c>
      <c r="E95" s="12">
        <v>25.74</v>
      </c>
      <c r="F95" s="12">
        <v>0</v>
      </c>
      <c r="G95" s="13">
        <v>44469</v>
      </c>
      <c r="H95" s="13">
        <v>44463</v>
      </c>
      <c r="I95" s="18">
        <v>-6</v>
      </c>
      <c r="J95" s="12" t="s">
        <v>14</v>
      </c>
      <c r="K95" s="12">
        <f t="shared" si="4"/>
        <v>117</v>
      </c>
      <c r="L95" s="23">
        <f t="shared" si="5"/>
        <v>-702</v>
      </c>
    </row>
    <row r="96" spans="1:12" ht="12.75">
      <c r="A96" s="12" t="s">
        <v>12</v>
      </c>
      <c r="B96" s="16" t="s">
        <v>106</v>
      </c>
      <c r="C96" s="13">
        <v>44433</v>
      </c>
      <c r="D96" s="12">
        <v>46.4</v>
      </c>
      <c r="E96" s="12">
        <v>10.21</v>
      </c>
      <c r="F96" s="12">
        <v>0</v>
      </c>
      <c r="G96" s="13">
        <v>44469</v>
      </c>
      <c r="H96" s="13">
        <v>44463</v>
      </c>
      <c r="I96" s="18">
        <v>-6</v>
      </c>
      <c r="J96" s="12" t="s">
        <v>14</v>
      </c>
      <c r="K96" s="12">
        <f t="shared" si="4"/>
        <v>46.4</v>
      </c>
      <c r="L96" s="23">
        <f t="shared" si="5"/>
        <v>-278.4</v>
      </c>
    </row>
    <row r="97" spans="1:12" ht="12.75">
      <c r="A97" s="12" t="s">
        <v>12</v>
      </c>
      <c r="B97" s="16" t="s">
        <v>107</v>
      </c>
      <c r="C97" s="13">
        <v>44433</v>
      </c>
      <c r="D97" s="12">
        <v>46.4</v>
      </c>
      <c r="E97" s="12">
        <v>10.21</v>
      </c>
      <c r="F97" s="12">
        <v>0</v>
      </c>
      <c r="G97" s="13">
        <v>44469</v>
      </c>
      <c r="H97" s="13">
        <v>44463</v>
      </c>
      <c r="I97" s="18">
        <v>-6</v>
      </c>
      <c r="J97" s="12" t="s">
        <v>14</v>
      </c>
      <c r="K97" s="12">
        <f t="shared" si="4"/>
        <v>46.4</v>
      </c>
      <c r="L97" s="23">
        <f t="shared" si="5"/>
        <v>-278.4</v>
      </c>
    </row>
    <row r="98" spans="1:12" ht="12.75">
      <c r="A98" s="12" t="s">
        <v>12</v>
      </c>
      <c r="B98" s="16" t="s">
        <v>108</v>
      </c>
      <c r="C98" s="13">
        <v>44433</v>
      </c>
      <c r="D98" s="12">
        <v>46.4</v>
      </c>
      <c r="E98" s="12">
        <v>10.21</v>
      </c>
      <c r="F98" s="12">
        <v>0</v>
      </c>
      <c r="G98" s="13">
        <v>44469</v>
      </c>
      <c r="H98" s="13">
        <v>44463</v>
      </c>
      <c r="I98" s="18">
        <v>-6</v>
      </c>
      <c r="J98" s="12" t="s">
        <v>14</v>
      </c>
      <c r="K98" s="12">
        <f t="shared" si="4"/>
        <v>46.4</v>
      </c>
      <c r="L98" s="23">
        <f t="shared" si="5"/>
        <v>-278.4</v>
      </c>
    </row>
    <row r="99" spans="1:12" ht="12.75">
      <c r="A99" s="12" t="s">
        <v>12</v>
      </c>
      <c r="B99" s="16" t="s">
        <v>109</v>
      </c>
      <c r="C99" s="13">
        <v>44433</v>
      </c>
      <c r="D99" s="12">
        <v>1874.5</v>
      </c>
      <c r="E99" s="12">
        <v>412.39</v>
      </c>
      <c r="F99" s="12">
        <v>0</v>
      </c>
      <c r="G99" s="13">
        <v>44469</v>
      </c>
      <c r="H99" s="13">
        <v>44463</v>
      </c>
      <c r="I99" s="18">
        <v>-6</v>
      </c>
      <c r="J99" s="12" t="s">
        <v>14</v>
      </c>
      <c r="K99" s="12">
        <f t="shared" si="4"/>
        <v>1874.5</v>
      </c>
      <c r="L99" s="23">
        <f t="shared" si="5"/>
        <v>-11247</v>
      </c>
    </row>
    <row r="100" spans="1:12" ht="12.75">
      <c r="A100" s="12" t="s">
        <v>12</v>
      </c>
      <c r="B100" s="16" t="s">
        <v>110</v>
      </c>
      <c r="C100" s="13">
        <v>44439</v>
      </c>
      <c r="D100" s="12">
        <v>298.11</v>
      </c>
      <c r="E100" s="12">
        <v>65.58</v>
      </c>
      <c r="F100" s="12">
        <v>0</v>
      </c>
      <c r="G100" s="13">
        <v>44469</v>
      </c>
      <c r="H100" s="13">
        <v>44463</v>
      </c>
      <c r="I100" s="18">
        <v>-6</v>
      </c>
      <c r="J100" s="12" t="s">
        <v>14</v>
      </c>
      <c r="K100" s="12">
        <f t="shared" si="4"/>
        <v>298.11</v>
      </c>
      <c r="L100" s="23">
        <f t="shared" si="5"/>
        <v>-1788.66</v>
      </c>
    </row>
    <row r="101" spans="1:12" ht="12.75">
      <c r="A101" s="12" t="s">
        <v>12</v>
      </c>
      <c r="B101" s="16" t="s">
        <v>111</v>
      </c>
      <c r="C101" s="13">
        <v>44433</v>
      </c>
      <c r="D101" s="12">
        <v>300</v>
      </c>
      <c r="E101" s="12">
        <v>66</v>
      </c>
      <c r="F101" s="12">
        <v>0</v>
      </c>
      <c r="G101" s="13">
        <v>44469</v>
      </c>
      <c r="H101" s="13">
        <v>44463</v>
      </c>
      <c r="I101" s="18">
        <v>-6</v>
      </c>
      <c r="J101" s="12" t="s">
        <v>14</v>
      </c>
      <c r="K101" s="12">
        <f aca="true" t="shared" si="6" ref="K101:K132">IF(J101="N",SUM(D101,E101,F101),SUM(D101,F101))</f>
        <v>300</v>
      </c>
      <c r="L101" s="23">
        <f aca="true" t="shared" si="7" ref="L101:L132">PRODUCT(I101,K101)</f>
        <v>-1800</v>
      </c>
    </row>
    <row r="102" spans="1:12" ht="12.75">
      <c r="A102" s="12" t="s">
        <v>12</v>
      </c>
      <c r="B102" s="16" t="s">
        <v>112</v>
      </c>
      <c r="C102" s="13">
        <v>44439</v>
      </c>
      <c r="D102" s="12">
        <v>572.52</v>
      </c>
      <c r="E102" s="12">
        <v>125.95</v>
      </c>
      <c r="F102" s="12">
        <v>0</v>
      </c>
      <c r="G102" s="13">
        <v>44469</v>
      </c>
      <c r="H102" s="13">
        <v>44463</v>
      </c>
      <c r="I102" s="18">
        <v>-6</v>
      </c>
      <c r="J102" s="12" t="s">
        <v>14</v>
      </c>
      <c r="K102" s="12">
        <f t="shared" si="6"/>
        <v>572.52</v>
      </c>
      <c r="L102" s="23">
        <f t="shared" si="7"/>
        <v>-3435.12</v>
      </c>
    </row>
    <row r="103" spans="1:12" ht="12.75">
      <c r="A103" s="12" t="s">
        <v>12</v>
      </c>
      <c r="B103" s="16" t="s">
        <v>113</v>
      </c>
      <c r="C103" s="13">
        <v>44441</v>
      </c>
      <c r="D103" s="12">
        <v>3998</v>
      </c>
      <c r="E103" s="12">
        <v>879.56</v>
      </c>
      <c r="F103" s="12">
        <v>0</v>
      </c>
      <c r="G103" s="13">
        <v>44471</v>
      </c>
      <c r="H103" s="13">
        <v>44463</v>
      </c>
      <c r="I103" s="18">
        <v>-8</v>
      </c>
      <c r="J103" s="12" t="s">
        <v>14</v>
      </c>
      <c r="K103" s="12">
        <f t="shared" si="6"/>
        <v>3998</v>
      </c>
      <c r="L103" s="23">
        <f t="shared" si="7"/>
        <v>-31984</v>
      </c>
    </row>
    <row r="104" spans="1:12" ht="12.75">
      <c r="A104" s="12" t="s">
        <v>12</v>
      </c>
      <c r="B104" s="16" t="s">
        <v>114</v>
      </c>
      <c r="C104" s="13">
        <v>44454</v>
      </c>
      <c r="D104" s="12">
        <v>56.4</v>
      </c>
      <c r="E104" s="12">
        <v>12.41</v>
      </c>
      <c r="F104" s="12">
        <v>0</v>
      </c>
      <c r="G104" s="13">
        <v>44500</v>
      </c>
      <c r="H104" s="13">
        <v>44463</v>
      </c>
      <c r="I104" s="18">
        <v>-37</v>
      </c>
      <c r="J104" s="12" t="s">
        <v>14</v>
      </c>
      <c r="K104" s="12">
        <f t="shared" si="6"/>
        <v>56.4</v>
      </c>
      <c r="L104" s="23">
        <f t="shared" si="7"/>
        <v>-2086.7999999999997</v>
      </c>
    </row>
    <row r="105" spans="1:12" ht="12.75">
      <c r="A105" s="12" t="s">
        <v>12</v>
      </c>
      <c r="B105" s="16" t="s">
        <v>115</v>
      </c>
      <c r="C105" s="13">
        <v>44454</v>
      </c>
      <c r="D105" s="12">
        <v>46.4</v>
      </c>
      <c r="E105" s="12">
        <v>10.21</v>
      </c>
      <c r="F105" s="12">
        <v>0</v>
      </c>
      <c r="G105" s="13">
        <v>44500</v>
      </c>
      <c r="H105" s="13">
        <v>44463</v>
      </c>
      <c r="I105" s="18">
        <v>-37</v>
      </c>
      <c r="J105" s="12" t="s">
        <v>14</v>
      </c>
      <c r="K105" s="12">
        <f t="shared" si="6"/>
        <v>46.4</v>
      </c>
      <c r="L105" s="23">
        <f t="shared" si="7"/>
        <v>-1716.8</v>
      </c>
    </row>
    <row r="106" spans="1:12" ht="12.75">
      <c r="A106" s="12" t="s">
        <v>12</v>
      </c>
      <c r="B106" s="16" t="s">
        <v>116</v>
      </c>
      <c r="C106" s="13">
        <v>44454</v>
      </c>
      <c r="D106" s="12">
        <v>46.4</v>
      </c>
      <c r="E106" s="12">
        <v>10.21</v>
      </c>
      <c r="F106" s="12">
        <v>0</v>
      </c>
      <c r="G106" s="13">
        <v>44500</v>
      </c>
      <c r="H106" s="13">
        <v>44463</v>
      </c>
      <c r="I106" s="18">
        <v>-37</v>
      </c>
      <c r="J106" s="12" t="s">
        <v>14</v>
      </c>
      <c r="K106" s="12">
        <f t="shared" si="6"/>
        <v>46.4</v>
      </c>
      <c r="L106" s="23">
        <f t="shared" si="7"/>
        <v>-1716.8</v>
      </c>
    </row>
    <row r="107" spans="1:12" ht="12.75">
      <c r="A107" s="12" t="s">
        <v>12</v>
      </c>
      <c r="B107" s="16" t="s">
        <v>117</v>
      </c>
      <c r="C107" s="13">
        <v>44459</v>
      </c>
      <c r="D107" s="12">
        <v>3.34</v>
      </c>
      <c r="E107" s="12">
        <v>0</v>
      </c>
      <c r="F107" s="12">
        <v>0</v>
      </c>
      <c r="G107" s="13">
        <v>44489</v>
      </c>
      <c r="H107" s="13">
        <v>44463</v>
      </c>
      <c r="I107" s="18">
        <v>-26</v>
      </c>
      <c r="J107" s="12" t="s">
        <v>19</v>
      </c>
      <c r="K107" s="12">
        <f t="shared" si="6"/>
        <v>3.34</v>
      </c>
      <c r="L107" s="23">
        <f t="shared" si="7"/>
        <v>-86.84</v>
      </c>
    </row>
    <row r="108" spans="1:12" ht="12.75">
      <c r="A108" s="12" t="s">
        <v>12</v>
      </c>
      <c r="B108" s="16" t="s">
        <v>118</v>
      </c>
      <c r="C108" s="13">
        <v>44457</v>
      </c>
      <c r="D108" s="12">
        <v>360</v>
      </c>
      <c r="E108" s="12">
        <v>79.2</v>
      </c>
      <c r="F108" s="12">
        <v>0</v>
      </c>
      <c r="G108" s="13">
        <v>44487</v>
      </c>
      <c r="H108" s="13">
        <v>44463</v>
      </c>
      <c r="I108" s="18">
        <v>-24</v>
      </c>
      <c r="J108" s="12" t="s">
        <v>14</v>
      </c>
      <c r="K108" s="12">
        <f t="shared" si="6"/>
        <v>360</v>
      </c>
      <c r="L108" s="23">
        <f t="shared" si="7"/>
        <v>-8640</v>
      </c>
    </row>
    <row r="109" spans="1:12" ht="12.75">
      <c r="A109" s="12" t="s">
        <v>12</v>
      </c>
      <c r="B109" s="16" t="s">
        <v>119</v>
      </c>
      <c r="C109" s="13">
        <v>44408</v>
      </c>
      <c r="D109" s="12">
        <v>3.99</v>
      </c>
      <c r="E109" s="12">
        <v>0.88</v>
      </c>
      <c r="F109" s="12">
        <v>0</v>
      </c>
      <c r="G109" s="13">
        <v>44408</v>
      </c>
      <c r="H109" s="13">
        <v>44463</v>
      </c>
      <c r="I109" s="18">
        <v>55</v>
      </c>
      <c r="J109" s="12" t="s">
        <v>14</v>
      </c>
      <c r="K109" s="12">
        <f t="shared" si="6"/>
        <v>3.99</v>
      </c>
      <c r="L109" s="23">
        <f t="shared" si="7"/>
        <v>219.45000000000002</v>
      </c>
    </row>
    <row r="110" spans="1:12" ht="12.75">
      <c r="A110" s="12" t="s">
        <v>12</v>
      </c>
      <c r="B110" s="16" t="s">
        <v>120</v>
      </c>
      <c r="C110" s="13">
        <v>44468</v>
      </c>
      <c r="D110" s="12">
        <v>224</v>
      </c>
      <c r="E110" s="12">
        <v>49.28</v>
      </c>
      <c r="F110" s="12">
        <v>0</v>
      </c>
      <c r="G110" s="13">
        <v>44530</v>
      </c>
      <c r="H110" s="13">
        <v>44496</v>
      </c>
      <c r="I110" s="18">
        <v>-34</v>
      </c>
      <c r="J110" s="12" t="s">
        <v>14</v>
      </c>
      <c r="K110" s="12">
        <f t="shared" si="6"/>
        <v>224</v>
      </c>
      <c r="L110" s="23">
        <f t="shared" si="7"/>
        <v>-7616</v>
      </c>
    </row>
    <row r="111" spans="1:12" ht="12.75">
      <c r="A111" s="12" t="s">
        <v>12</v>
      </c>
      <c r="B111" s="16" t="s">
        <v>121</v>
      </c>
      <c r="C111" s="13">
        <v>44469</v>
      </c>
      <c r="D111" s="12">
        <v>167.3</v>
      </c>
      <c r="E111" s="12">
        <v>8.37</v>
      </c>
      <c r="F111" s="12">
        <v>0</v>
      </c>
      <c r="G111" s="13">
        <v>44530</v>
      </c>
      <c r="H111" s="13">
        <v>44496</v>
      </c>
      <c r="I111" s="18">
        <v>-34</v>
      </c>
      <c r="J111" s="12" t="s">
        <v>14</v>
      </c>
      <c r="K111" s="12">
        <f t="shared" si="6"/>
        <v>167.3</v>
      </c>
      <c r="L111" s="23">
        <f t="shared" si="7"/>
        <v>-5688.200000000001</v>
      </c>
    </row>
    <row r="112" spans="1:12" ht="12.75">
      <c r="A112" s="12" t="s">
        <v>12</v>
      </c>
      <c r="B112" s="16" t="s">
        <v>122</v>
      </c>
      <c r="C112" s="13">
        <v>44469</v>
      </c>
      <c r="D112" s="12">
        <v>819.96</v>
      </c>
      <c r="E112" s="12">
        <v>180.39</v>
      </c>
      <c r="F112" s="12">
        <v>0</v>
      </c>
      <c r="G112" s="13">
        <v>44561</v>
      </c>
      <c r="H112" s="13">
        <v>44496</v>
      </c>
      <c r="I112" s="18">
        <v>-65</v>
      </c>
      <c r="J112" s="12" t="s">
        <v>14</v>
      </c>
      <c r="K112" s="12">
        <f t="shared" si="6"/>
        <v>819.96</v>
      </c>
      <c r="L112" s="23">
        <f t="shared" si="7"/>
        <v>-53297.4</v>
      </c>
    </row>
    <row r="113" spans="1:12" ht="12.75">
      <c r="A113" s="12" t="s">
        <v>12</v>
      </c>
      <c r="B113" s="16" t="s">
        <v>123</v>
      </c>
      <c r="C113" s="13">
        <v>44477</v>
      </c>
      <c r="D113" s="12">
        <v>195</v>
      </c>
      <c r="E113" s="12">
        <v>9.75</v>
      </c>
      <c r="F113" s="12">
        <v>0</v>
      </c>
      <c r="G113" s="13">
        <v>44508</v>
      </c>
      <c r="H113" s="13">
        <v>44496</v>
      </c>
      <c r="I113" s="18">
        <v>-12</v>
      </c>
      <c r="J113" s="12" t="s">
        <v>14</v>
      </c>
      <c r="K113" s="12">
        <f t="shared" si="6"/>
        <v>195</v>
      </c>
      <c r="L113" s="23">
        <f t="shared" si="7"/>
        <v>-2340</v>
      </c>
    </row>
    <row r="114" spans="1:12" ht="12.75">
      <c r="A114" s="12" t="s">
        <v>12</v>
      </c>
      <c r="B114" s="16" t="s">
        <v>124</v>
      </c>
      <c r="C114" s="13">
        <v>44481</v>
      </c>
      <c r="D114" s="12">
        <v>266.96</v>
      </c>
      <c r="E114" s="12">
        <v>58.73</v>
      </c>
      <c r="F114" s="12">
        <v>0</v>
      </c>
      <c r="G114" s="13">
        <v>44512</v>
      </c>
      <c r="H114" s="13">
        <v>44496</v>
      </c>
      <c r="I114" s="18">
        <v>-16</v>
      </c>
      <c r="J114" s="12" t="s">
        <v>14</v>
      </c>
      <c r="K114" s="12">
        <f t="shared" si="6"/>
        <v>266.96</v>
      </c>
      <c r="L114" s="23">
        <f t="shared" si="7"/>
        <v>-4271.36</v>
      </c>
    </row>
    <row r="115" spans="1:12" ht="12.75">
      <c r="A115" s="12" t="s">
        <v>12</v>
      </c>
      <c r="B115" s="16" t="s">
        <v>125</v>
      </c>
      <c r="C115" s="13">
        <v>44478</v>
      </c>
      <c r="D115" s="12">
        <v>7000</v>
      </c>
      <c r="E115" s="12">
        <v>0</v>
      </c>
      <c r="F115" s="12">
        <v>0</v>
      </c>
      <c r="G115" s="13">
        <v>44517</v>
      </c>
      <c r="H115" s="13">
        <v>44496</v>
      </c>
      <c r="I115" s="18">
        <v>-21</v>
      </c>
      <c r="J115" s="12" t="s">
        <v>19</v>
      </c>
      <c r="K115" s="12">
        <f t="shared" si="6"/>
        <v>7000</v>
      </c>
      <c r="L115" s="23">
        <f t="shared" si="7"/>
        <v>-147000</v>
      </c>
    </row>
    <row r="116" spans="1:12" ht="12.75">
      <c r="A116" s="12" t="s">
        <v>12</v>
      </c>
      <c r="B116" s="16" t="s">
        <v>126</v>
      </c>
      <c r="C116" s="13">
        <v>44491</v>
      </c>
      <c r="D116" s="12">
        <v>140</v>
      </c>
      <c r="E116" s="12">
        <v>30.8</v>
      </c>
      <c r="F116" s="12">
        <v>0</v>
      </c>
      <c r="G116" s="13">
        <v>44530</v>
      </c>
      <c r="H116" s="13">
        <v>44496</v>
      </c>
      <c r="I116" s="18">
        <v>-34</v>
      </c>
      <c r="J116" s="12" t="s">
        <v>14</v>
      </c>
      <c r="K116" s="12">
        <f t="shared" si="6"/>
        <v>140</v>
      </c>
      <c r="L116" s="23">
        <f t="shared" si="7"/>
        <v>-4760</v>
      </c>
    </row>
    <row r="117" spans="1:12" ht="12.75">
      <c r="A117" s="12" t="s">
        <v>12</v>
      </c>
      <c r="B117" s="16" t="s">
        <v>127</v>
      </c>
      <c r="C117" s="13">
        <v>44489</v>
      </c>
      <c r="D117" s="12">
        <v>300</v>
      </c>
      <c r="E117" s="12">
        <v>66</v>
      </c>
      <c r="F117" s="12">
        <v>0</v>
      </c>
      <c r="G117" s="13">
        <v>44530</v>
      </c>
      <c r="H117" s="13">
        <v>44496</v>
      </c>
      <c r="I117" s="18">
        <v>-34</v>
      </c>
      <c r="J117" s="12" t="s">
        <v>14</v>
      </c>
      <c r="K117" s="12">
        <f t="shared" si="6"/>
        <v>300</v>
      </c>
      <c r="L117" s="23">
        <f t="shared" si="7"/>
        <v>-10200</v>
      </c>
    </row>
    <row r="118" spans="1:12" ht="12.75">
      <c r="A118" s="12" t="s">
        <v>12</v>
      </c>
      <c r="B118" s="16" t="s">
        <v>128</v>
      </c>
      <c r="C118" s="13">
        <v>44489</v>
      </c>
      <c r="D118" s="12">
        <v>46.4</v>
      </c>
      <c r="E118" s="12">
        <v>10.21</v>
      </c>
      <c r="F118" s="12">
        <v>0</v>
      </c>
      <c r="G118" s="13">
        <v>44530</v>
      </c>
      <c r="H118" s="13">
        <v>44496</v>
      </c>
      <c r="I118" s="18">
        <v>-34</v>
      </c>
      <c r="J118" s="12" t="s">
        <v>14</v>
      </c>
      <c r="K118" s="12">
        <f t="shared" si="6"/>
        <v>46.4</v>
      </c>
      <c r="L118" s="23">
        <f t="shared" si="7"/>
        <v>-1577.6</v>
      </c>
    </row>
    <row r="119" spans="1:12" ht="12.75">
      <c r="A119" s="12" t="s">
        <v>12</v>
      </c>
      <c r="B119" s="16" t="s">
        <v>129</v>
      </c>
      <c r="C119" s="13">
        <v>44489</v>
      </c>
      <c r="D119" s="12">
        <v>46.4</v>
      </c>
      <c r="E119" s="12">
        <v>10.21</v>
      </c>
      <c r="F119" s="12">
        <v>0</v>
      </c>
      <c r="G119" s="13">
        <v>44530</v>
      </c>
      <c r="H119" s="13">
        <v>44496</v>
      </c>
      <c r="I119" s="18">
        <v>-34</v>
      </c>
      <c r="J119" s="12" t="s">
        <v>14</v>
      </c>
      <c r="K119" s="12">
        <f t="shared" si="6"/>
        <v>46.4</v>
      </c>
      <c r="L119" s="23">
        <f t="shared" si="7"/>
        <v>-1577.6</v>
      </c>
    </row>
    <row r="120" spans="1:12" ht="12.75">
      <c r="A120" s="12" t="s">
        <v>12</v>
      </c>
      <c r="B120" s="16" t="s">
        <v>130</v>
      </c>
      <c r="C120" s="13">
        <v>44489</v>
      </c>
      <c r="D120" s="12">
        <v>46.4</v>
      </c>
      <c r="E120" s="12">
        <v>10.21</v>
      </c>
      <c r="F120" s="12">
        <v>0</v>
      </c>
      <c r="G120" s="13">
        <v>44530</v>
      </c>
      <c r="H120" s="13">
        <v>44496</v>
      </c>
      <c r="I120" s="18">
        <v>-34</v>
      </c>
      <c r="J120" s="12" t="s">
        <v>14</v>
      </c>
      <c r="K120" s="12">
        <f t="shared" si="6"/>
        <v>46.4</v>
      </c>
      <c r="L120" s="23">
        <f t="shared" si="7"/>
        <v>-1577.6</v>
      </c>
    </row>
    <row r="121" spans="1:12" ht="12.75">
      <c r="A121" s="12" t="s">
        <v>12</v>
      </c>
      <c r="B121" s="16" t="s">
        <v>131</v>
      </c>
      <c r="C121" s="13">
        <v>44477</v>
      </c>
      <c r="D121" s="12">
        <v>147.01</v>
      </c>
      <c r="E121" s="12">
        <v>32.34</v>
      </c>
      <c r="F121" s="12">
        <v>0</v>
      </c>
      <c r="G121" s="13">
        <v>44530</v>
      </c>
      <c r="H121" s="13">
        <v>44496</v>
      </c>
      <c r="I121" s="18">
        <v>-34</v>
      </c>
      <c r="J121" s="12" t="s">
        <v>14</v>
      </c>
      <c r="K121" s="12">
        <f t="shared" si="6"/>
        <v>147.01</v>
      </c>
      <c r="L121" s="23">
        <f t="shared" si="7"/>
        <v>-4998.34</v>
      </c>
    </row>
    <row r="122" spans="1:12" ht="12.75">
      <c r="A122" s="12" t="s">
        <v>12</v>
      </c>
      <c r="B122" s="16" t="s">
        <v>132</v>
      </c>
      <c r="C122" s="13">
        <v>44498</v>
      </c>
      <c r="D122" s="12">
        <v>108</v>
      </c>
      <c r="E122" s="12">
        <v>23.76</v>
      </c>
      <c r="F122" s="12">
        <v>0</v>
      </c>
      <c r="G122" s="13">
        <v>44561</v>
      </c>
      <c r="H122" s="13">
        <v>44511</v>
      </c>
      <c r="I122" s="18">
        <v>-50</v>
      </c>
      <c r="J122" s="12" t="s">
        <v>14</v>
      </c>
      <c r="K122" s="12">
        <f t="shared" si="6"/>
        <v>108</v>
      </c>
      <c r="L122" s="23">
        <f t="shared" si="7"/>
        <v>-5400</v>
      </c>
    </row>
    <row r="123" spans="1:12" ht="12.75">
      <c r="A123" s="12" t="s">
        <v>12</v>
      </c>
      <c r="B123" s="16" t="s">
        <v>133</v>
      </c>
      <c r="C123" s="13">
        <v>44498</v>
      </c>
      <c r="D123" s="12">
        <v>194</v>
      </c>
      <c r="E123" s="12">
        <v>42.68</v>
      </c>
      <c r="F123" s="12">
        <v>0</v>
      </c>
      <c r="G123" s="13">
        <v>44561</v>
      </c>
      <c r="H123" s="13">
        <v>44511</v>
      </c>
      <c r="I123" s="18">
        <v>-50</v>
      </c>
      <c r="J123" s="12" t="s">
        <v>14</v>
      </c>
      <c r="K123" s="12">
        <f t="shared" si="6"/>
        <v>194</v>
      </c>
      <c r="L123" s="23">
        <f t="shared" si="7"/>
        <v>-9700</v>
      </c>
    </row>
    <row r="124" spans="1:12" ht="12.75">
      <c r="A124" s="12" t="s">
        <v>12</v>
      </c>
      <c r="B124" s="16" t="s">
        <v>134</v>
      </c>
      <c r="C124" s="13">
        <v>44500</v>
      </c>
      <c r="D124" s="12">
        <v>811.69</v>
      </c>
      <c r="E124" s="12">
        <v>178.57</v>
      </c>
      <c r="F124" s="12">
        <v>0</v>
      </c>
      <c r="G124" s="13">
        <v>44530</v>
      </c>
      <c r="H124" s="13">
        <v>44511</v>
      </c>
      <c r="I124" s="18">
        <v>-19</v>
      </c>
      <c r="J124" s="12" t="s">
        <v>14</v>
      </c>
      <c r="K124" s="12">
        <f t="shared" si="6"/>
        <v>811.69</v>
      </c>
      <c r="L124" s="23">
        <f t="shared" si="7"/>
        <v>-15422.11</v>
      </c>
    </row>
    <row r="125" spans="1:12" ht="12.75">
      <c r="A125" s="12" t="s">
        <v>12</v>
      </c>
      <c r="B125" s="16" t="s">
        <v>135</v>
      </c>
      <c r="C125" s="13">
        <v>44499</v>
      </c>
      <c r="D125" s="12">
        <v>599.97</v>
      </c>
      <c r="E125" s="12">
        <v>131.99</v>
      </c>
      <c r="F125" s="12">
        <v>0</v>
      </c>
      <c r="G125" s="13">
        <v>44530</v>
      </c>
      <c r="H125" s="13">
        <v>44511</v>
      </c>
      <c r="I125" s="18">
        <v>-19</v>
      </c>
      <c r="J125" s="12" t="s">
        <v>14</v>
      </c>
      <c r="K125" s="12">
        <f t="shared" si="6"/>
        <v>599.97</v>
      </c>
      <c r="L125" s="23">
        <f t="shared" si="7"/>
        <v>-11399.43</v>
      </c>
    </row>
    <row r="126" spans="1:12" ht="12.75">
      <c r="A126" s="12" t="s">
        <v>12</v>
      </c>
      <c r="B126" s="16" t="s">
        <v>136</v>
      </c>
      <c r="C126" s="13">
        <v>44498</v>
      </c>
      <c r="D126" s="12">
        <v>57.78</v>
      </c>
      <c r="E126" s="12">
        <v>12.71</v>
      </c>
      <c r="F126" s="12">
        <v>0</v>
      </c>
      <c r="G126" s="13">
        <v>44529</v>
      </c>
      <c r="H126" s="13">
        <v>44511</v>
      </c>
      <c r="I126" s="18">
        <v>-18</v>
      </c>
      <c r="J126" s="12" t="s">
        <v>14</v>
      </c>
      <c r="K126" s="12">
        <f t="shared" si="6"/>
        <v>57.78</v>
      </c>
      <c r="L126" s="23">
        <f t="shared" si="7"/>
        <v>-1040.04</v>
      </c>
    </row>
    <row r="127" spans="1:12" ht="12.75">
      <c r="A127" s="12" t="s">
        <v>12</v>
      </c>
      <c r="B127" s="16" t="s">
        <v>137</v>
      </c>
      <c r="C127" s="13">
        <v>44504</v>
      </c>
      <c r="D127" s="12">
        <v>137.7</v>
      </c>
      <c r="E127" s="12">
        <v>30.29</v>
      </c>
      <c r="F127" s="12">
        <v>0</v>
      </c>
      <c r="G127" s="13">
        <v>44534</v>
      </c>
      <c r="H127" s="13">
        <v>44511</v>
      </c>
      <c r="I127" s="18">
        <v>-23</v>
      </c>
      <c r="J127" s="12" t="s">
        <v>14</v>
      </c>
      <c r="K127" s="12">
        <f t="shared" si="6"/>
        <v>137.7</v>
      </c>
      <c r="L127" s="23">
        <f t="shared" si="7"/>
        <v>-3167.1</v>
      </c>
    </row>
    <row r="128" spans="1:12" ht="12.75">
      <c r="A128" s="12" t="s">
        <v>12</v>
      </c>
      <c r="B128" s="16" t="s">
        <v>138</v>
      </c>
      <c r="C128" s="13">
        <v>44505</v>
      </c>
      <c r="D128" s="12">
        <v>586</v>
      </c>
      <c r="E128" s="12">
        <v>0</v>
      </c>
      <c r="F128" s="12">
        <v>0</v>
      </c>
      <c r="G128" s="13">
        <v>44535</v>
      </c>
      <c r="H128" s="13">
        <v>44511</v>
      </c>
      <c r="I128" s="18">
        <v>-24</v>
      </c>
      <c r="J128" s="12" t="s">
        <v>19</v>
      </c>
      <c r="K128" s="12">
        <f t="shared" si="6"/>
        <v>586</v>
      </c>
      <c r="L128" s="23">
        <f t="shared" si="7"/>
        <v>-14064</v>
      </c>
    </row>
    <row r="129" spans="1:12" ht="12.75">
      <c r="A129" s="12" t="s">
        <v>12</v>
      </c>
      <c r="B129" s="16" t="s">
        <v>139</v>
      </c>
      <c r="C129" s="13">
        <v>44498</v>
      </c>
      <c r="D129" s="12">
        <v>890</v>
      </c>
      <c r="E129" s="12">
        <v>0</v>
      </c>
      <c r="F129" s="12">
        <v>0</v>
      </c>
      <c r="G129" s="13">
        <v>44529</v>
      </c>
      <c r="H129" s="13">
        <v>44511</v>
      </c>
      <c r="I129" s="18">
        <v>-18</v>
      </c>
      <c r="J129" s="12" t="s">
        <v>19</v>
      </c>
      <c r="K129" s="12">
        <f t="shared" si="6"/>
        <v>890</v>
      </c>
      <c r="L129" s="23">
        <f t="shared" si="7"/>
        <v>-16020</v>
      </c>
    </row>
    <row r="130" spans="1:12" ht="12.75">
      <c r="A130" s="12" t="s">
        <v>12</v>
      </c>
      <c r="B130" s="16" t="s">
        <v>140</v>
      </c>
      <c r="C130" s="13">
        <v>44508</v>
      </c>
      <c r="D130" s="12">
        <v>240</v>
      </c>
      <c r="E130" s="12">
        <v>9.6</v>
      </c>
      <c r="F130" s="12">
        <v>0</v>
      </c>
      <c r="G130" s="13">
        <v>44522</v>
      </c>
      <c r="H130" s="13">
        <v>44511</v>
      </c>
      <c r="I130" s="18">
        <v>-11</v>
      </c>
      <c r="J130" s="12" t="s">
        <v>14</v>
      </c>
      <c r="K130" s="12">
        <f t="shared" si="6"/>
        <v>240</v>
      </c>
      <c r="L130" s="23">
        <f t="shared" si="7"/>
        <v>-2640</v>
      </c>
    </row>
    <row r="131" spans="1:12" ht="12.75">
      <c r="A131" s="12" t="s">
        <v>12</v>
      </c>
      <c r="B131" s="16" t="s">
        <v>141</v>
      </c>
      <c r="C131" s="13">
        <v>44502</v>
      </c>
      <c r="D131" s="12">
        <v>125</v>
      </c>
      <c r="E131" s="12">
        <v>27.5</v>
      </c>
      <c r="F131" s="12">
        <v>0</v>
      </c>
      <c r="G131" s="13">
        <v>44561</v>
      </c>
      <c r="H131" s="13">
        <v>44511</v>
      </c>
      <c r="I131" s="18">
        <v>-50</v>
      </c>
      <c r="J131" s="12" t="s">
        <v>14</v>
      </c>
      <c r="K131" s="12">
        <f t="shared" si="6"/>
        <v>125</v>
      </c>
      <c r="L131" s="23">
        <f t="shared" si="7"/>
        <v>-6250</v>
      </c>
    </row>
    <row r="132" spans="1:12" ht="12.75">
      <c r="A132" s="12" t="s">
        <v>12</v>
      </c>
      <c r="B132" s="16" t="s">
        <v>142</v>
      </c>
      <c r="C132" s="13">
        <v>44511</v>
      </c>
      <c r="D132" s="12">
        <v>1860</v>
      </c>
      <c r="E132" s="12">
        <v>0</v>
      </c>
      <c r="F132" s="12">
        <v>0</v>
      </c>
      <c r="G132" s="13">
        <v>44541</v>
      </c>
      <c r="H132" s="13">
        <v>44524</v>
      </c>
      <c r="I132" s="18">
        <v>-17</v>
      </c>
      <c r="J132" s="12" t="s">
        <v>19</v>
      </c>
      <c r="K132" s="12">
        <f t="shared" si="6"/>
        <v>1860</v>
      </c>
      <c r="L132" s="23">
        <f t="shared" si="7"/>
        <v>-31620</v>
      </c>
    </row>
    <row r="133" spans="1:12" ht="12.75">
      <c r="A133" s="12" t="s">
        <v>12</v>
      </c>
      <c r="B133" s="16" t="s">
        <v>143</v>
      </c>
      <c r="C133" s="13">
        <v>44513</v>
      </c>
      <c r="D133" s="12">
        <v>189</v>
      </c>
      <c r="E133" s="12">
        <v>0</v>
      </c>
      <c r="F133" s="12">
        <v>0</v>
      </c>
      <c r="G133" s="13">
        <v>44546</v>
      </c>
      <c r="H133" s="13">
        <v>44524</v>
      </c>
      <c r="I133" s="18">
        <v>-22</v>
      </c>
      <c r="J133" s="12" t="s">
        <v>19</v>
      </c>
      <c r="K133" s="12">
        <f aca="true" t="shared" si="8" ref="K133:K164">IF(J133="N",SUM(D133,E133,F133),SUM(D133,F133))</f>
        <v>189</v>
      </c>
      <c r="L133" s="23">
        <f aca="true" t="shared" si="9" ref="L133:L164">PRODUCT(I133,K133)</f>
        <v>-4158</v>
      </c>
    </row>
    <row r="134" spans="1:12" ht="12.75">
      <c r="A134" s="12" t="s">
        <v>12</v>
      </c>
      <c r="B134" s="16" t="s">
        <v>144</v>
      </c>
      <c r="C134" s="13">
        <v>44513</v>
      </c>
      <c r="D134" s="12">
        <v>120</v>
      </c>
      <c r="E134" s="12">
        <v>26.4</v>
      </c>
      <c r="F134" s="12">
        <v>0</v>
      </c>
      <c r="G134" s="13">
        <v>44543</v>
      </c>
      <c r="H134" s="13">
        <v>44524</v>
      </c>
      <c r="I134" s="18">
        <v>-19</v>
      </c>
      <c r="J134" s="12" t="s">
        <v>14</v>
      </c>
      <c r="K134" s="12">
        <f t="shared" si="8"/>
        <v>120</v>
      </c>
      <c r="L134" s="23">
        <f t="shared" si="9"/>
        <v>-2280</v>
      </c>
    </row>
    <row r="135" spans="1:12" ht="12.75">
      <c r="A135" s="12" t="s">
        <v>12</v>
      </c>
      <c r="B135" s="16" t="s">
        <v>145</v>
      </c>
      <c r="C135" s="13">
        <v>44512</v>
      </c>
      <c r="D135" s="12">
        <v>344.08</v>
      </c>
      <c r="E135" s="12">
        <v>72.37</v>
      </c>
      <c r="F135" s="12">
        <v>0</v>
      </c>
      <c r="G135" s="13">
        <v>44545</v>
      </c>
      <c r="H135" s="13">
        <v>44524</v>
      </c>
      <c r="I135" s="18">
        <v>-21</v>
      </c>
      <c r="J135" s="12" t="s">
        <v>14</v>
      </c>
      <c r="K135" s="12">
        <f t="shared" si="8"/>
        <v>344.08</v>
      </c>
      <c r="L135" s="23">
        <f t="shared" si="9"/>
        <v>-7225.679999999999</v>
      </c>
    </row>
    <row r="136" spans="1:12" ht="12.75">
      <c r="A136" s="12" t="s">
        <v>12</v>
      </c>
      <c r="B136" s="16" t="s">
        <v>146</v>
      </c>
      <c r="C136" s="13">
        <v>44516</v>
      </c>
      <c r="D136" s="12">
        <v>219.38</v>
      </c>
      <c r="E136" s="12">
        <v>48.26</v>
      </c>
      <c r="F136" s="12">
        <v>0</v>
      </c>
      <c r="G136" s="13">
        <v>44549</v>
      </c>
      <c r="H136" s="13">
        <v>44524</v>
      </c>
      <c r="I136" s="18">
        <v>-25</v>
      </c>
      <c r="J136" s="12" t="s">
        <v>14</v>
      </c>
      <c r="K136" s="12">
        <f t="shared" si="8"/>
        <v>219.38</v>
      </c>
      <c r="L136" s="23">
        <f t="shared" si="9"/>
        <v>-5484.5</v>
      </c>
    </row>
    <row r="137" spans="1:12" ht="12.75">
      <c r="A137" s="12" t="s">
        <v>12</v>
      </c>
      <c r="B137" s="16" t="s">
        <v>147</v>
      </c>
      <c r="C137" s="13">
        <v>44516</v>
      </c>
      <c r="D137" s="12">
        <v>649.16</v>
      </c>
      <c r="E137" s="12">
        <v>142.82</v>
      </c>
      <c r="F137" s="12">
        <v>0</v>
      </c>
      <c r="G137" s="13">
        <v>44620</v>
      </c>
      <c r="H137" s="13">
        <v>44524</v>
      </c>
      <c r="I137" s="18">
        <v>-96</v>
      </c>
      <c r="J137" s="12" t="s">
        <v>14</v>
      </c>
      <c r="K137" s="12">
        <f t="shared" si="8"/>
        <v>649.16</v>
      </c>
      <c r="L137" s="23">
        <f t="shared" si="9"/>
        <v>-62319.36</v>
      </c>
    </row>
    <row r="138" spans="1:12" ht="12.75">
      <c r="A138" s="12" t="s">
        <v>12</v>
      </c>
      <c r="B138" s="16" t="s">
        <v>148</v>
      </c>
      <c r="C138" s="13">
        <v>44517</v>
      </c>
      <c r="D138" s="12">
        <v>56.4</v>
      </c>
      <c r="E138" s="12">
        <v>12.41</v>
      </c>
      <c r="F138" s="12">
        <v>0</v>
      </c>
      <c r="G138" s="13">
        <v>44561</v>
      </c>
      <c r="H138" s="13">
        <v>44524</v>
      </c>
      <c r="I138" s="18">
        <v>-37</v>
      </c>
      <c r="J138" s="12" t="s">
        <v>14</v>
      </c>
      <c r="K138" s="12">
        <f t="shared" si="8"/>
        <v>56.4</v>
      </c>
      <c r="L138" s="23">
        <f t="shared" si="9"/>
        <v>-2086.7999999999997</v>
      </c>
    </row>
    <row r="139" spans="1:12" ht="12.75">
      <c r="A139" s="12" t="s">
        <v>12</v>
      </c>
      <c r="B139" s="16" t="s">
        <v>149</v>
      </c>
      <c r="C139" s="13">
        <v>44517</v>
      </c>
      <c r="D139" s="12">
        <v>46.4</v>
      </c>
      <c r="E139" s="12">
        <v>10.21</v>
      </c>
      <c r="F139" s="12">
        <v>0</v>
      </c>
      <c r="G139" s="13">
        <v>44561</v>
      </c>
      <c r="H139" s="13">
        <v>44524</v>
      </c>
      <c r="I139" s="18">
        <v>-37</v>
      </c>
      <c r="J139" s="12" t="s">
        <v>14</v>
      </c>
      <c r="K139" s="12">
        <f t="shared" si="8"/>
        <v>46.4</v>
      </c>
      <c r="L139" s="23">
        <f t="shared" si="9"/>
        <v>-1716.8</v>
      </c>
    </row>
    <row r="140" spans="1:12" ht="12.75">
      <c r="A140" s="12" t="s">
        <v>12</v>
      </c>
      <c r="B140" s="16" t="s">
        <v>150</v>
      </c>
      <c r="C140" s="13">
        <v>44517</v>
      </c>
      <c r="D140" s="12">
        <v>46.4</v>
      </c>
      <c r="E140" s="12">
        <v>10.21</v>
      </c>
      <c r="F140" s="12">
        <v>0</v>
      </c>
      <c r="G140" s="13">
        <v>44561</v>
      </c>
      <c r="H140" s="13">
        <v>44524</v>
      </c>
      <c r="I140" s="18">
        <v>-37</v>
      </c>
      <c r="J140" s="12" t="s">
        <v>14</v>
      </c>
      <c r="K140" s="12">
        <f t="shared" si="8"/>
        <v>46.4</v>
      </c>
      <c r="L140" s="23">
        <f t="shared" si="9"/>
        <v>-1716.8</v>
      </c>
    </row>
    <row r="141" spans="1:12" ht="12.75">
      <c r="A141" s="12" t="s">
        <v>12</v>
      </c>
      <c r="B141" s="16" t="s">
        <v>151</v>
      </c>
      <c r="C141" s="13">
        <v>44523</v>
      </c>
      <c r="D141" s="12">
        <v>117</v>
      </c>
      <c r="E141" s="12">
        <v>25.74</v>
      </c>
      <c r="F141" s="12">
        <v>0</v>
      </c>
      <c r="G141" s="13">
        <v>44561</v>
      </c>
      <c r="H141" s="13">
        <v>44524</v>
      </c>
      <c r="I141" s="18">
        <v>-37</v>
      </c>
      <c r="J141" s="12" t="s">
        <v>14</v>
      </c>
      <c r="K141" s="12">
        <f t="shared" si="8"/>
        <v>117</v>
      </c>
      <c r="L141" s="23">
        <f t="shared" si="9"/>
        <v>-4329</v>
      </c>
    </row>
    <row r="142" spans="1:12" ht="12.75">
      <c r="A142" s="12" t="s">
        <v>12</v>
      </c>
      <c r="B142" s="16" t="s">
        <v>152</v>
      </c>
      <c r="C142" s="13">
        <v>44516</v>
      </c>
      <c r="D142" s="12">
        <v>495</v>
      </c>
      <c r="E142" s="12">
        <v>108.9</v>
      </c>
      <c r="F142" s="12">
        <v>0</v>
      </c>
      <c r="G142" s="13">
        <v>44561</v>
      </c>
      <c r="H142" s="13">
        <v>44530</v>
      </c>
      <c r="I142" s="18">
        <v>-31</v>
      </c>
      <c r="J142" s="12" t="s">
        <v>14</v>
      </c>
      <c r="K142" s="12">
        <f t="shared" si="8"/>
        <v>495</v>
      </c>
      <c r="L142" s="23">
        <f t="shared" si="9"/>
        <v>-15345</v>
      </c>
    </row>
    <row r="143" spans="1:12" ht="12.75">
      <c r="A143" s="12" t="s">
        <v>12</v>
      </c>
      <c r="B143" s="16" t="s">
        <v>153</v>
      </c>
      <c r="C143" s="13">
        <v>44525</v>
      </c>
      <c r="D143" s="12">
        <v>342.5</v>
      </c>
      <c r="E143" s="12">
        <v>75.35</v>
      </c>
      <c r="F143" s="12">
        <v>0</v>
      </c>
      <c r="G143" s="13">
        <v>44555</v>
      </c>
      <c r="H143" s="13">
        <v>44530</v>
      </c>
      <c r="I143" s="18">
        <v>-25</v>
      </c>
      <c r="J143" s="12" t="s">
        <v>14</v>
      </c>
      <c r="K143" s="12">
        <f t="shared" si="8"/>
        <v>342.5</v>
      </c>
      <c r="L143" s="23">
        <f t="shared" si="9"/>
        <v>-8562.5</v>
      </c>
    </row>
    <row r="144" spans="1:12" ht="12.75">
      <c r="A144" s="12" t="s">
        <v>12</v>
      </c>
      <c r="B144" s="16" t="s">
        <v>154</v>
      </c>
      <c r="C144" s="13">
        <v>44525</v>
      </c>
      <c r="D144" s="12">
        <v>64.92</v>
      </c>
      <c r="E144" s="12">
        <v>14.28</v>
      </c>
      <c r="F144" s="12">
        <v>0</v>
      </c>
      <c r="G144" s="13">
        <v>44555</v>
      </c>
      <c r="H144" s="13">
        <v>44530</v>
      </c>
      <c r="I144" s="18">
        <v>-25</v>
      </c>
      <c r="J144" s="12" t="s">
        <v>14</v>
      </c>
      <c r="K144" s="12">
        <f t="shared" si="8"/>
        <v>64.92</v>
      </c>
      <c r="L144" s="23">
        <f t="shared" si="9"/>
        <v>-1623</v>
      </c>
    </row>
    <row r="145" spans="1:12" ht="12.75">
      <c r="A145" s="12" t="s">
        <v>12</v>
      </c>
      <c r="B145" s="16" t="s">
        <v>155</v>
      </c>
      <c r="C145" s="13">
        <v>44526</v>
      </c>
      <c r="D145" s="12">
        <v>258.7</v>
      </c>
      <c r="E145" s="12">
        <v>56.91</v>
      </c>
      <c r="F145" s="12">
        <v>0</v>
      </c>
      <c r="G145" s="13">
        <v>44559</v>
      </c>
      <c r="H145" s="13">
        <v>44530</v>
      </c>
      <c r="I145" s="18">
        <v>-29</v>
      </c>
      <c r="J145" s="12" t="s">
        <v>14</v>
      </c>
      <c r="K145" s="12">
        <f t="shared" si="8"/>
        <v>258.7</v>
      </c>
      <c r="L145" s="23">
        <f t="shared" si="9"/>
        <v>-7502.299999999999</v>
      </c>
    </row>
    <row r="146" spans="1:12" ht="12.75">
      <c r="A146" s="12" t="s">
        <v>12</v>
      </c>
      <c r="B146" s="16" t="s">
        <v>156</v>
      </c>
      <c r="C146" s="13">
        <v>44529</v>
      </c>
      <c r="D146" s="12">
        <v>372.86</v>
      </c>
      <c r="E146" s="12">
        <v>82.03</v>
      </c>
      <c r="F146" s="12">
        <v>0</v>
      </c>
      <c r="G146" s="13">
        <v>44592</v>
      </c>
      <c r="H146" s="13">
        <v>44530</v>
      </c>
      <c r="I146" s="18">
        <v>-62</v>
      </c>
      <c r="J146" s="12" t="s">
        <v>14</v>
      </c>
      <c r="K146" s="12">
        <f t="shared" si="8"/>
        <v>372.86</v>
      </c>
      <c r="L146" s="23">
        <f t="shared" si="9"/>
        <v>-23117.32</v>
      </c>
    </row>
    <row r="147" spans="1:12" ht="12.75">
      <c r="A147" s="12" t="s">
        <v>12</v>
      </c>
      <c r="B147" s="16" t="s">
        <v>157</v>
      </c>
      <c r="C147" s="13">
        <v>44529</v>
      </c>
      <c r="D147" s="12">
        <v>472.37</v>
      </c>
      <c r="E147" s="12">
        <v>103.92</v>
      </c>
      <c r="F147" s="12">
        <v>0</v>
      </c>
      <c r="G147" s="13">
        <v>44592</v>
      </c>
      <c r="H147" s="13">
        <v>44530</v>
      </c>
      <c r="I147" s="18">
        <v>-62</v>
      </c>
      <c r="J147" s="12" t="s">
        <v>14</v>
      </c>
      <c r="K147" s="12">
        <f t="shared" si="8"/>
        <v>472.37</v>
      </c>
      <c r="L147" s="23">
        <f t="shared" si="9"/>
        <v>-29286.94</v>
      </c>
    </row>
    <row r="148" spans="1:12" ht="12.75">
      <c r="A148" s="12" t="s">
        <v>12</v>
      </c>
      <c r="B148" s="16" t="s">
        <v>158</v>
      </c>
      <c r="C148" s="13">
        <v>44530</v>
      </c>
      <c r="D148" s="12">
        <v>61.33</v>
      </c>
      <c r="E148" s="12">
        <v>13.49</v>
      </c>
      <c r="F148" s="12">
        <v>0</v>
      </c>
      <c r="G148" s="13">
        <v>44561</v>
      </c>
      <c r="H148" s="13">
        <v>44544</v>
      </c>
      <c r="I148" s="18">
        <v>-17</v>
      </c>
      <c r="J148" s="12" t="s">
        <v>14</v>
      </c>
      <c r="K148" s="12">
        <f t="shared" si="8"/>
        <v>61.33</v>
      </c>
      <c r="L148" s="23">
        <f t="shared" si="9"/>
        <v>-1042.61</v>
      </c>
    </row>
    <row r="149" spans="1:12" ht="12.75">
      <c r="A149" s="12" t="s">
        <v>12</v>
      </c>
      <c r="B149" s="16" t="s">
        <v>159</v>
      </c>
      <c r="C149" s="13">
        <v>44530</v>
      </c>
      <c r="D149" s="12">
        <v>43.5</v>
      </c>
      <c r="E149" s="12">
        <v>9.57</v>
      </c>
      <c r="F149" s="12">
        <v>0</v>
      </c>
      <c r="G149" s="13">
        <v>44592</v>
      </c>
      <c r="H149" s="13">
        <v>44544</v>
      </c>
      <c r="I149" s="18">
        <v>-48</v>
      </c>
      <c r="J149" s="12" t="s">
        <v>14</v>
      </c>
      <c r="K149" s="12">
        <f t="shared" si="8"/>
        <v>43.5</v>
      </c>
      <c r="L149" s="23">
        <f t="shared" si="9"/>
        <v>-2088</v>
      </c>
    </row>
    <row r="150" spans="1:12" ht="12.75">
      <c r="A150" s="12" t="s">
        <v>12</v>
      </c>
      <c r="B150" s="16" t="s">
        <v>160</v>
      </c>
      <c r="C150" s="13">
        <v>44533</v>
      </c>
      <c r="D150" s="12">
        <v>532.79</v>
      </c>
      <c r="E150" s="12">
        <v>117.21</v>
      </c>
      <c r="F150" s="12">
        <v>0</v>
      </c>
      <c r="G150" s="13">
        <v>44533</v>
      </c>
      <c r="H150" s="13">
        <v>44544</v>
      </c>
      <c r="I150" s="18">
        <v>11</v>
      </c>
      <c r="J150" s="12" t="s">
        <v>14</v>
      </c>
      <c r="K150" s="12">
        <f t="shared" si="8"/>
        <v>532.79</v>
      </c>
      <c r="L150" s="23">
        <f t="shared" si="9"/>
        <v>5860.69</v>
      </c>
    </row>
    <row r="151" spans="1:12" ht="12.75">
      <c r="A151" s="12" t="s">
        <v>12</v>
      </c>
      <c r="B151" s="16" t="s">
        <v>161</v>
      </c>
      <c r="C151" s="13">
        <v>44530</v>
      </c>
      <c r="D151" s="12">
        <v>298.11</v>
      </c>
      <c r="E151" s="12">
        <v>65.58</v>
      </c>
      <c r="F151" s="12">
        <v>0</v>
      </c>
      <c r="G151" s="13">
        <v>44560</v>
      </c>
      <c r="H151" s="13">
        <v>44544</v>
      </c>
      <c r="I151" s="18">
        <v>-16</v>
      </c>
      <c r="J151" s="12" t="s">
        <v>14</v>
      </c>
      <c r="K151" s="12">
        <f t="shared" si="8"/>
        <v>298.11</v>
      </c>
      <c r="L151" s="23">
        <f t="shared" si="9"/>
        <v>-4769.76</v>
      </c>
    </row>
    <row r="152" spans="1:12" ht="12.75">
      <c r="A152" s="12" t="s">
        <v>12</v>
      </c>
      <c r="B152" s="16" t="s">
        <v>162</v>
      </c>
      <c r="C152" s="13">
        <v>44530</v>
      </c>
      <c r="D152" s="12">
        <v>50</v>
      </c>
      <c r="E152" s="12">
        <v>11</v>
      </c>
      <c r="F152" s="12">
        <v>0</v>
      </c>
      <c r="G152" s="13">
        <v>44530</v>
      </c>
      <c r="H152" s="13">
        <v>44544</v>
      </c>
      <c r="I152" s="18">
        <v>14</v>
      </c>
      <c r="J152" s="12" t="s">
        <v>14</v>
      </c>
      <c r="K152" s="12">
        <f t="shared" si="8"/>
        <v>50</v>
      </c>
      <c r="L152" s="23">
        <f t="shared" si="9"/>
        <v>700</v>
      </c>
    </row>
    <row r="153" spans="1:12" ht="12.75">
      <c r="A153" s="12" t="s">
        <v>12</v>
      </c>
      <c r="B153" s="16" t="s">
        <v>163</v>
      </c>
      <c r="C153" s="13">
        <v>44537</v>
      </c>
      <c r="D153" s="12">
        <v>246</v>
      </c>
      <c r="E153" s="12">
        <v>28.62</v>
      </c>
      <c r="F153" s="12">
        <v>0</v>
      </c>
      <c r="G153" s="13">
        <v>44651</v>
      </c>
      <c r="H153" s="13">
        <v>44544</v>
      </c>
      <c r="I153" s="18">
        <v>-107</v>
      </c>
      <c r="J153" s="12" t="s">
        <v>14</v>
      </c>
      <c r="K153" s="12">
        <f t="shared" si="8"/>
        <v>246</v>
      </c>
      <c r="L153" s="23">
        <f t="shared" si="9"/>
        <v>-26322</v>
      </c>
    </row>
    <row r="154" spans="1:12" ht="12.75">
      <c r="A154" s="12" t="s">
        <v>12</v>
      </c>
      <c r="B154" s="16" t="s">
        <v>164</v>
      </c>
      <c r="C154" s="13">
        <v>44543</v>
      </c>
      <c r="D154" s="12">
        <v>1102.5</v>
      </c>
      <c r="E154" s="12">
        <v>242.55</v>
      </c>
      <c r="F154" s="12">
        <v>0</v>
      </c>
      <c r="G154" s="13">
        <v>44592</v>
      </c>
      <c r="H154" s="13">
        <v>44544</v>
      </c>
      <c r="I154" s="18">
        <v>-48</v>
      </c>
      <c r="J154" s="12" t="s">
        <v>14</v>
      </c>
      <c r="K154" s="12">
        <f t="shared" si="8"/>
        <v>1102.5</v>
      </c>
      <c r="L154" s="23">
        <f t="shared" si="9"/>
        <v>-52920</v>
      </c>
    </row>
    <row r="155" spans="1:12" ht="12.75">
      <c r="A155" s="12" t="s">
        <v>12</v>
      </c>
      <c r="B155" s="16" t="s">
        <v>165</v>
      </c>
      <c r="C155" s="13">
        <v>44543</v>
      </c>
      <c r="D155" s="12">
        <v>800</v>
      </c>
      <c r="E155" s="12">
        <v>176</v>
      </c>
      <c r="F155" s="12">
        <v>0</v>
      </c>
      <c r="G155" s="13">
        <v>44592</v>
      </c>
      <c r="H155" s="13">
        <v>44544</v>
      </c>
      <c r="I155" s="18">
        <v>-48</v>
      </c>
      <c r="J155" s="12" t="s">
        <v>14</v>
      </c>
      <c r="K155" s="12">
        <f t="shared" si="8"/>
        <v>800</v>
      </c>
      <c r="L155" s="23">
        <f t="shared" si="9"/>
        <v>-38400</v>
      </c>
    </row>
    <row r="156" spans="1:12" ht="12.75">
      <c r="A156" s="12" t="s">
        <v>12</v>
      </c>
      <c r="B156" s="16" t="s">
        <v>166</v>
      </c>
      <c r="C156" s="13">
        <v>44543</v>
      </c>
      <c r="D156" s="12">
        <v>624</v>
      </c>
      <c r="E156" s="12">
        <v>137.28</v>
      </c>
      <c r="F156" s="12">
        <v>0</v>
      </c>
      <c r="G156" s="13">
        <v>44592</v>
      </c>
      <c r="H156" s="13">
        <v>44544</v>
      </c>
      <c r="I156" s="18">
        <v>-48</v>
      </c>
      <c r="J156" s="12" t="s">
        <v>14</v>
      </c>
      <c r="K156" s="12">
        <f t="shared" si="8"/>
        <v>624</v>
      </c>
      <c r="L156" s="23">
        <f t="shared" si="9"/>
        <v>-29952</v>
      </c>
    </row>
    <row r="157" spans="1:12" ht="12.75">
      <c r="A157" s="12" t="s">
        <v>12</v>
      </c>
      <c r="B157" s="16" t="s">
        <v>167</v>
      </c>
      <c r="C157" s="13">
        <v>44545</v>
      </c>
      <c r="D157" s="12">
        <v>172.26</v>
      </c>
      <c r="E157" s="12">
        <v>37.9</v>
      </c>
      <c r="F157" s="12">
        <v>0</v>
      </c>
      <c r="G157" s="13">
        <v>44576</v>
      </c>
      <c r="H157" s="13">
        <v>44552</v>
      </c>
      <c r="I157" s="18">
        <v>-24</v>
      </c>
      <c r="J157" s="12" t="s">
        <v>14</v>
      </c>
      <c r="K157" s="12">
        <f t="shared" si="8"/>
        <v>172.26</v>
      </c>
      <c r="L157" s="23">
        <f t="shared" si="9"/>
        <v>-4134.24</v>
      </c>
    </row>
    <row r="158" spans="1:12" ht="12.75">
      <c r="A158" s="12" t="s">
        <v>12</v>
      </c>
      <c r="B158" s="16" t="s">
        <v>168</v>
      </c>
      <c r="C158" s="13">
        <v>44546</v>
      </c>
      <c r="D158" s="12">
        <v>600</v>
      </c>
      <c r="E158" s="12">
        <v>132</v>
      </c>
      <c r="F158" s="12">
        <v>0</v>
      </c>
      <c r="G158" s="13">
        <v>44592</v>
      </c>
      <c r="H158" s="13">
        <v>44552</v>
      </c>
      <c r="I158" s="18">
        <v>-40</v>
      </c>
      <c r="J158" s="12" t="s">
        <v>14</v>
      </c>
      <c r="K158" s="12">
        <f t="shared" si="8"/>
        <v>600</v>
      </c>
      <c r="L158" s="23">
        <f t="shared" si="9"/>
        <v>-24000</v>
      </c>
    </row>
    <row r="159" spans="1:12" ht="12.75">
      <c r="A159" s="12" t="s">
        <v>12</v>
      </c>
      <c r="B159" s="16" t="s">
        <v>169</v>
      </c>
      <c r="C159" s="13">
        <v>44546</v>
      </c>
      <c r="D159" s="12">
        <v>149</v>
      </c>
      <c r="E159" s="12">
        <v>32.78</v>
      </c>
      <c r="F159" s="12">
        <v>0</v>
      </c>
      <c r="G159" s="13">
        <v>44592</v>
      </c>
      <c r="H159" s="13">
        <v>44552</v>
      </c>
      <c r="I159" s="18">
        <v>-40</v>
      </c>
      <c r="J159" s="12" t="s">
        <v>14</v>
      </c>
      <c r="K159" s="12">
        <f t="shared" si="8"/>
        <v>149</v>
      </c>
      <c r="L159" s="23">
        <f t="shared" si="9"/>
        <v>-5960</v>
      </c>
    </row>
    <row r="160" spans="1:12" ht="12.75">
      <c r="A160" s="12" t="s">
        <v>12</v>
      </c>
      <c r="B160" s="16" t="s">
        <v>170</v>
      </c>
      <c r="C160" s="13">
        <v>44545</v>
      </c>
      <c r="D160" s="12">
        <v>46.4</v>
      </c>
      <c r="E160" s="12">
        <v>10.21</v>
      </c>
      <c r="F160" s="12">
        <v>0</v>
      </c>
      <c r="G160" s="13">
        <v>44592</v>
      </c>
      <c r="H160" s="13">
        <v>44552</v>
      </c>
      <c r="I160" s="18">
        <v>-40</v>
      </c>
      <c r="J160" s="12" t="s">
        <v>14</v>
      </c>
      <c r="K160" s="12">
        <f t="shared" si="8"/>
        <v>46.4</v>
      </c>
      <c r="L160" s="23">
        <f t="shared" si="9"/>
        <v>-1856</v>
      </c>
    </row>
    <row r="161" spans="1:12" ht="12.75">
      <c r="A161" s="12" t="s">
        <v>12</v>
      </c>
      <c r="B161" s="16" t="s">
        <v>171</v>
      </c>
      <c r="C161" s="13">
        <v>44545</v>
      </c>
      <c r="D161" s="12">
        <v>300</v>
      </c>
      <c r="E161" s="12">
        <v>66</v>
      </c>
      <c r="F161" s="12">
        <v>0</v>
      </c>
      <c r="G161" s="13">
        <v>44592</v>
      </c>
      <c r="H161" s="13">
        <v>44552</v>
      </c>
      <c r="I161" s="18">
        <v>-40</v>
      </c>
      <c r="J161" s="12" t="s">
        <v>14</v>
      </c>
      <c r="K161" s="12">
        <f t="shared" si="8"/>
        <v>300</v>
      </c>
      <c r="L161" s="23">
        <f t="shared" si="9"/>
        <v>-12000</v>
      </c>
    </row>
    <row r="162" spans="1:12" ht="12.75">
      <c r="A162" s="12" t="s">
        <v>12</v>
      </c>
      <c r="B162" s="16" t="s">
        <v>172</v>
      </c>
      <c r="C162" s="13">
        <v>44545</v>
      </c>
      <c r="D162" s="12">
        <v>46.4</v>
      </c>
      <c r="E162" s="12">
        <v>10.21</v>
      </c>
      <c r="F162" s="12">
        <v>0</v>
      </c>
      <c r="G162" s="13">
        <v>44592</v>
      </c>
      <c r="H162" s="13">
        <v>44552</v>
      </c>
      <c r="I162" s="18">
        <v>-40</v>
      </c>
      <c r="J162" s="12" t="s">
        <v>14</v>
      </c>
      <c r="K162" s="12">
        <f t="shared" si="8"/>
        <v>46.4</v>
      </c>
      <c r="L162" s="23">
        <f t="shared" si="9"/>
        <v>-1856</v>
      </c>
    </row>
    <row r="163" spans="1:12" ht="12.75">
      <c r="A163" s="12" t="s">
        <v>12</v>
      </c>
      <c r="B163" s="16" t="s">
        <v>173</v>
      </c>
      <c r="C163" s="13">
        <v>44545</v>
      </c>
      <c r="D163" s="12">
        <v>46.4</v>
      </c>
      <c r="E163" s="12">
        <v>10.21</v>
      </c>
      <c r="F163" s="12">
        <v>0</v>
      </c>
      <c r="G163" s="13">
        <v>44592</v>
      </c>
      <c r="H163" s="13">
        <v>44552</v>
      </c>
      <c r="I163" s="18">
        <v>-40</v>
      </c>
      <c r="J163" s="12" t="s">
        <v>14</v>
      </c>
      <c r="K163" s="12">
        <f t="shared" si="8"/>
        <v>46.4</v>
      </c>
      <c r="L163" s="23">
        <f t="shared" si="9"/>
        <v>-1856</v>
      </c>
    </row>
    <row r="164" spans="1:12" ht="12.75">
      <c r="A164" s="12" t="s">
        <v>12</v>
      </c>
      <c r="B164" s="16" t="s">
        <v>174</v>
      </c>
      <c r="C164" s="13">
        <v>44551</v>
      </c>
      <c r="D164" s="12">
        <v>999.57</v>
      </c>
      <c r="E164" s="12">
        <v>209.2</v>
      </c>
      <c r="F164" s="12">
        <v>0</v>
      </c>
      <c r="G164" s="13">
        <v>44582</v>
      </c>
      <c r="H164" s="13">
        <v>44553</v>
      </c>
      <c r="I164" s="18">
        <v>-29</v>
      </c>
      <c r="J164" s="12" t="s">
        <v>14</v>
      </c>
      <c r="K164" s="12">
        <f t="shared" si="8"/>
        <v>999.57</v>
      </c>
      <c r="L164" s="23">
        <f t="shared" si="9"/>
        <v>-28987.530000000002</v>
      </c>
    </row>
    <row r="165" spans="10:12" ht="15">
      <c r="J165" s="1" t="s">
        <v>175</v>
      </c>
      <c r="K165" s="2">
        <f>SUM(K5:K164)</f>
        <v>89385.76999999999</v>
      </c>
      <c r="L165" s="3">
        <f>SUM(L5:L164)</f>
        <v>-2100040.3900000006</v>
      </c>
    </row>
    <row r="170" ht="12.75">
      <c r="B170" s="17" t="s">
        <v>176</v>
      </c>
    </row>
    <row r="171" spans="1:3" ht="12.75">
      <c r="A171" s="5" t="s">
        <v>177</v>
      </c>
      <c r="B171" s="17" t="s">
        <v>178</v>
      </c>
      <c r="C171" s="6">
        <f>L165/K165</f>
        <v>-23.494124288463375</v>
      </c>
    </row>
    <row r="172" ht="12.75">
      <c r="B172" s="17" t="s">
        <v>179</v>
      </c>
    </row>
  </sheetData>
  <sheetProtection/>
  <mergeCells count="1">
    <mergeCell ref="B1:L3"/>
  </mergeCells>
  <printOptions horizontalCentered="1"/>
  <pageMargins left="0.1968503937007874" right="0.1968503937007874" top="0.1968503937007874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cp:lastPrinted>2022-01-05T16:46:30Z</cp:lastPrinted>
  <dcterms:modified xsi:type="dcterms:W3CDTF">2022-01-05T16:46:43Z</dcterms:modified>
  <cp:category/>
  <cp:version/>
  <cp:contentType/>
  <cp:contentStatus/>
</cp:coreProperties>
</file>